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450" windowHeight="4230" tabRatio="482" activeTab="0"/>
  </bookViews>
  <sheets>
    <sheet name="Обзор" sheetId="1" r:id="rId1"/>
    <sheet name="Таблицы" sheetId="2" state="hidden" r:id="rId2"/>
  </sheets>
  <definedNames>
    <definedName name="_xlnm.Print_Area" localSheetId="0">'Обзор'!$A$1:$M$681</definedName>
  </definedNames>
  <calcPr fullCalcOnLoad="1"/>
</workbook>
</file>

<file path=xl/sharedStrings.xml><?xml version="1.0" encoding="utf-8"?>
<sst xmlns="http://schemas.openxmlformats.org/spreadsheetml/2006/main" count="1098" uniqueCount="383">
  <si>
    <t>Инвестиции в жилищное строительство по отношению к прошлому году увеличились на 5,9%, к предшествующему месяцу - снизились на 17,4%. Месячное падение обусловлено снижением финансирования за счет собственных средств населения, которое номинально уменьшилось на  42%.</t>
  </si>
  <si>
    <t>Численость занятого в экономике населения выросла к апрелю 2009г. на 4,2%, безработных - снизилась на 7,7%.</t>
  </si>
  <si>
    <t xml:space="preserve">Безработица - на прежнем уровне </t>
  </si>
  <si>
    <r>
      <t xml:space="preserve">Валовой внутренний продукт </t>
    </r>
    <r>
      <rPr>
        <b/>
        <sz val="10"/>
        <rFont val="Arial Cyr"/>
        <family val="0"/>
      </rPr>
      <t>(янв.-март 2010г.)</t>
    </r>
  </si>
  <si>
    <t>рост по всем компонентам, кроме строительства, финансов, услуг по питанию и проживанию</t>
  </si>
  <si>
    <t>увеличение объемов добычи нефти и газа, рост цен на нефть</t>
  </si>
  <si>
    <t xml:space="preserve">рост производства электро- и теплоэнергии </t>
  </si>
  <si>
    <t xml:space="preserve">рост экспорта </t>
  </si>
  <si>
    <t xml:space="preserve">рост поставок нефти и газового конденсата, цветных металлов, пшеницы, нефтепродуктов </t>
  </si>
  <si>
    <t>увеличение закупа электроэнергии, изделий для ж/д путей, сахара, чая, кокса, шин, мяса и субпродуктов</t>
  </si>
  <si>
    <t>рост во всех отраслях, кроме госуправления, социальной сферы, гостиниц и ресторанов</t>
  </si>
  <si>
    <t>В апреле 2010г. все отрасли экономики, кроме строительства, продемонстрировали рост. Наиболее значительно выросли показатели обрабатывающей отрасли и внешней торговли.</t>
  </si>
  <si>
    <t xml:space="preserve">В апреле снизились инвестиции в основной капитал, ухудшилось состояние строительства, незначительно замедлился рост инфляции. </t>
  </si>
  <si>
    <t>снижение инвестиций и объемов строительно-монтажных работ</t>
  </si>
  <si>
    <t>недостаток иностранных инвестиций</t>
  </si>
  <si>
    <t xml:space="preserve">замедление роста цен на непродовольственные товары </t>
  </si>
  <si>
    <t xml:space="preserve">Погашение банками внешних обязательств и господдержка экономики ускорили темпы роста М3 со второй половины 2008г., однако со 2 кв. 2009г., из-за снижения банками кредитной активности, рост М3 стал замедляться.  </t>
  </si>
  <si>
    <t xml:space="preserve">Среднедушевой ном.денежный доход (оценка). </t>
  </si>
  <si>
    <t>Экспорт и импорт, цены (правая шкала)</t>
  </si>
  <si>
    <t xml:space="preserve"> Производство услуг</t>
  </si>
  <si>
    <t xml:space="preserve"> Производство товаров</t>
  </si>
  <si>
    <t>2.3.</t>
  </si>
  <si>
    <t>Цены в промышленности</t>
  </si>
  <si>
    <t>Цены в строительстве</t>
  </si>
  <si>
    <t>Цена на нефть и объемы производства</t>
  </si>
  <si>
    <t>Торговля</t>
  </si>
  <si>
    <t>1.1.</t>
  </si>
  <si>
    <t>Занятость и безработица</t>
  </si>
  <si>
    <t>Доходы населения</t>
  </si>
  <si>
    <t xml:space="preserve">    -обрабатывающая</t>
  </si>
  <si>
    <t xml:space="preserve">    -пр-во и распр.эл/энерги, газа и воды</t>
  </si>
  <si>
    <t xml:space="preserve">    -горнодобывающая</t>
  </si>
  <si>
    <t>Промышленность</t>
  </si>
  <si>
    <t>Национальный Банк РК</t>
  </si>
  <si>
    <t>Строительство</t>
  </si>
  <si>
    <t>Сельское хозяйство</t>
  </si>
  <si>
    <t>Транспорт</t>
  </si>
  <si>
    <t>Информационно - аналитический обзор экономики Казахстана</t>
  </si>
  <si>
    <t>Макроэкономические показатели</t>
  </si>
  <si>
    <t>Ед.изм.</t>
  </si>
  <si>
    <t>А</t>
  </si>
  <si>
    <t>Б</t>
  </si>
  <si>
    <t>млрд.тенге</t>
  </si>
  <si>
    <t>-</t>
  </si>
  <si>
    <t>Объем промышленной продукции</t>
  </si>
  <si>
    <t>Объем валовой продукции сельского хозяйства</t>
  </si>
  <si>
    <t>Объем строительных работ</t>
  </si>
  <si>
    <t>Объем услуг связи</t>
  </si>
  <si>
    <t>Розничный товарооборот</t>
  </si>
  <si>
    <t>Инвестиции в основной капитал</t>
  </si>
  <si>
    <t>Индекс потребительских цен (ИПЦ)</t>
  </si>
  <si>
    <t>%</t>
  </si>
  <si>
    <t>Индекс цен предприятий производителей промышленной продукции</t>
  </si>
  <si>
    <t>Численность безработных (оценка)</t>
  </si>
  <si>
    <t>тыс.чел.</t>
  </si>
  <si>
    <t xml:space="preserve">Численность занятого населения </t>
  </si>
  <si>
    <t>Уровень безработицы (оценка)</t>
  </si>
  <si>
    <t>Внешнеторговый оборот</t>
  </si>
  <si>
    <t>млрд. долл. США</t>
  </si>
  <si>
    <t xml:space="preserve"> - экспорт</t>
  </si>
  <si>
    <t xml:space="preserve"> - импорт</t>
  </si>
  <si>
    <t>тенге</t>
  </si>
  <si>
    <t>Среднемесячная номинальная заработная плата.</t>
  </si>
  <si>
    <t>Индекс реальной заработной платы.</t>
  </si>
  <si>
    <t>Связь</t>
  </si>
  <si>
    <t>Инвестиции в жилищное строительство</t>
  </si>
  <si>
    <t>Показатели</t>
  </si>
  <si>
    <t xml:space="preserve">Промышленность </t>
  </si>
  <si>
    <t xml:space="preserve">Строительство </t>
  </si>
  <si>
    <t xml:space="preserve">Инвестиции в жилищное строительство  </t>
  </si>
  <si>
    <t xml:space="preserve">Торговля (розничный товарооборот) </t>
  </si>
  <si>
    <t xml:space="preserve"> -экспорт </t>
  </si>
  <si>
    <t xml:space="preserve"> -импорт </t>
  </si>
  <si>
    <t xml:space="preserve">Инвестиции в основной капитал </t>
  </si>
  <si>
    <t xml:space="preserve">Сельское хозяйство  </t>
  </si>
  <si>
    <t>Инфляция</t>
  </si>
  <si>
    <t xml:space="preserve">Негативные изменения  </t>
  </si>
  <si>
    <t xml:space="preserve">Позитивные процессы </t>
  </si>
  <si>
    <t>№пп</t>
  </si>
  <si>
    <t>1.2.</t>
  </si>
  <si>
    <t>Производство товаров</t>
  </si>
  <si>
    <t>Инфляция, цены в экономике</t>
  </si>
  <si>
    <t xml:space="preserve">Влияние внешнего спроса </t>
  </si>
  <si>
    <t>Денежная масса и ВВП</t>
  </si>
  <si>
    <t>1.</t>
  </si>
  <si>
    <t>2.</t>
  </si>
  <si>
    <t>3.</t>
  </si>
  <si>
    <t>4.</t>
  </si>
  <si>
    <t>5.</t>
  </si>
  <si>
    <t>6.</t>
  </si>
  <si>
    <t>7.</t>
  </si>
  <si>
    <t>8.</t>
  </si>
  <si>
    <t>ИФО компонентов ВВП методом конечного использования</t>
  </si>
  <si>
    <t>Узбекистан</t>
  </si>
  <si>
    <t>Кыргызстан</t>
  </si>
  <si>
    <t>Таджикистан</t>
  </si>
  <si>
    <t>Казахстан</t>
  </si>
  <si>
    <t>Беларусь</t>
  </si>
  <si>
    <t>Армения</t>
  </si>
  <si>
    <t>Азербайджан</t>
  </si>
  <si>
    <t>ИФО ВВП по СНГ</t>
  </si>
  <si>
    <t>ВВП</t>
  </si>
  <si>
    <t>производство услуг</t>
  </si>
  <si>
    <t>производство товаров</t>
  </si>
  <si>
    <t>к соответствующему периоду предыдущего года, в процентах</t>
  </si>
  <si>
    <t>ИФО ВВП производства товаров и услуг</t>
  </si>
  <si>
    <t>I-2009</t>
  </si>
  <si>
    <t>IV-2008</t>
  </si>
  <si>
    <t>III-2008</t>
  </si>
  <si>
    <t>II-2008</t>
  </si>
  <si>
    <t>I-2008</t>
  </si>
  <si>
    <t>IV-2007</t>
  </si>
  <si>
    <t>III-2007</t>
  </si>
  <si>
    <t>II-2007</t>
  </si>
  <si>
    <t>I-2007</t>
  </si>
  <si>
    <t>IV-2006</t>
  </si>
  <si>
    <t>III-2006</t>
  </si>
  <si>
    <t>II-2006</t>
  </si>
  <si>
    <t>I-2006</t>
  </si>
  <si>
    <t>М3 (левая ось)</t>
  </si>
  <si>
    <t xml:space="preserve">про-во услуг </t>
  </si>
  <si>
    <t xml:space="preserve">про-во товаров </t>
  </si>
  <si>
    <t>Денежная масса и ВВП (пр-во товаров и услуг)</t>
  </si>
  <si>
    <t>III</t>
  </si>
  <si>
    <t>II</t>
  </si>
  <si>
    <t>I</t>
  </si>
  <si>
    <t>XII</t>
  </si>
  <si>
    <t>XI</t>
  </si>
  <si>
    <t>X</t>
  </si>
  <si>
    <t>IX</t>
  </si>
  <si>
    <t>VIII</t>
  </si>
  <si>
    <t>VII</t>
  </si>
  <si>
    <t>VI</t>
  </si>
  <si>
    <t>V</t>
  </si>
  <si>
    <t>IV</t>
  </si>
  <si>
    <t>Факторы</t>
  </si>
  <si>
    <t>индекс цен на нефть (пр.ось)</t>
  </si>
  <si>
    <t>Brent, $/баррель (пр.ось)</t>
  </si>
  <si>
    <t>промышленность</t>
  </si>
  <si>
    <t>добывающая отрасль</t>
  </si>
  <si>
    <t>в % к соответствующему месяцу предыдущего года</t>
  </si>
  <si>
    <t>Обрабатывающая</t>
  </si>
  <si>
    <t>Горнодобывающая</t>
  </si>
  <si>
    <t>Цены в сельском хозяйстве</t>
  </si>
  <si>
    <t xml:space="preserve">в % к предыдущему месяцу </t>
  </si>
  <si>
    <t>Объемы стр.работ</t>
  </si>
  <si>
    <t>Инвестиции в ж.стр</t>
  </si>
  <si>
    <t>ИФО с/х</t>
  </si>
  <si>
    <t>Розница</t>
  </si>
  <si>
    <t>Грузооборот</t>
  </si>
  <si>
    <t>Состояние взаимных расчетов предприятий (в % к соответствующему периоду прошлого года)</t>
  </si>
  <si>
    <t>уровень безработицы в % (правая шкала)</t>
  </si>
  <si>
    <t>безработные, в % к соответствующему месяцу предыдущего года</t>
  </si>
  <si>
    <t>занятые, в % к соответствующему месяцу предыдущего года</t>
  </si>
  <si>
    <t>транспорт и связь</t>
  </si>
  <si>
    <t>строительство</t>
  </si>
  <si>
    <t xml:space="preserve">промышленность </t>
  </si>
  <si>
    <t>кредитная задолженность</t>
  </si>
  <si>
    <t>торговля</t>
  </si>
  <si>
    <t>сельское хозяйство</t>
  </si>
  <si>
    <t xml:space="preserve">Россия </t>
  </si>
  <si>
    <r>
      <t xml:space="preserve">Примечание: При подготовке обзора использовались данные Агенства РК по статистике (АРКС), Национального Банка РК, Статкомитета СНГ, Евростата, Федеральной службы госстатистики РФ, Министерства экономики и бюджетного планирования РК. </t>
    </r>
    <r>
      <rPr>
        <i/>
        <sz val="10"/>
        <rFont val="Times New Roman"/>
        <family val="1"/>
      </rPr>
      <t>Возможны изменения в динамических рядах данных по мере их уточнения, пересчета АРКС.</t>
    </r>
  </si>
  <si>
    <t>1кв.2009г.</t>
  </si>
  <si>
    <t>2008г.</t>
  </si>
  <si>
    <t>тыс.тенге</t>
  </si>
  <si>
    <t xml:space="preserve">Транспорт (грузооборот) </t>
  </si>
  <si>
    <t>в % к пред.мес</t>
  </si>
  <si>
    <t>индекс реальной з/п,  в % к соответствующему месяцу пред. года</t>
  </si>
  <si>
    <t>реальный ден. доход, в % к соответствующему месяцу пред. года</t>
  </si>
  <si>
    <t xml:space="preserve">цены экспорта, в % к пред.мес </t>
  </si>
  <si>
    <t>цены импорта, в % к пред.мес</t>
  </si>
  <si>
    <t>вн.об., в % к пред.мес</t>
  </si>
  <si>
    <t>вн.об., в % к соот.мес.пред.года</t>
  </si>
  <si>
    <t xml:space="preserve">Цены в промышленности </t>
  </si>
  <si>
    <t xml:space="preserve">в % к </t>
  </si>
  <si>
    <t>Содержание обзора</t>
  </si>
  <si>
    <t>Финансовые показатели</t>
  </si>
  <si>
    <t>Финансовые показатели предприятий</t>
  </si>
  <si>
    <t>просроченная дебиторская</t>
  </si>
  <si>
    <t>просроченная по обязательствам</t>
  </si>
  <si>
    <t>Состояние взаимных расчетов</t>
  </si>
  <si>
    <t>1. Макроэкономические индикаторы</t>
  </si>
  <si>
    <t xml:space="preserve">   1.1. Основные социально - экономические показатели </t>
  </si>
  <si>
    <t>Показатели формируемые с отставанием на месяц</t>
  </si>
  <si>
    <t xml:space="preserve">   1.4. ВВП методом конечного использования</t>
  </si>
  <si>
    <t xml:space="preserve">   1.5. ВВП в странах СНГ</t>
  </si>
  <si>
    <t>2. ИФО в основных отраслях экономики</t>
  </si>
  <si>
    <t xml:space="preserve">   2.1. Промышленность</t>
  </si>
  <si>
    <t xml:space="preserve">   2.2. Строительство</t>
  </si>
  <si>
    <t xml:space="preserve">   2.3. Сельское хозяйство</t>
  </si>
  <si>
    <t xml:space="preserve">   2.4. Торговля</t>
  </si>
  <si>
    <t xml:space="preserve">   2.5. Транспорт</t>
  </si>
  <si>
    <t xml:space="preserve">   2.6. Связь</t>
  </si>
  <si>
    <t xml:space="preserve">3. Инфляция, цены в экономике </t>
  </si>
  <si>
    <t xml:space="preserve">  3.1. Индекс потребительских цен</t>
  </si>
  <si>
    <t xml:space="preserve">  3.2. Цены в промышленности</t>
  </si>
  <si>
    <t xml:space="preserve">  3.3. Цены в строительстве</t>
  </si>
  <si>
    <t xml:space="preserve">  3.4. Цены в сельском хозяйстве</t>
  </si>
  <si>
    <t xml:space="preserve">4. Инвестиции, кредитование </t>
  </si>
  <si>
    <t xml:space="preserve">  4.1. Инвестиции в основной капитал </t>
  </si>
  <si>
    <t xml:space="preserve">  4.2. Инвестиции в жилищное строительство </t>
  </si>
  <si>
    <t>5. Финансы предприятий</t>
  </si>
  <si>
    <t xml:space="preserve">  5.1. Финансовые показатели предприятий</t>
  </si>
  <si>
    <t xml:space="preserve">  5.2. Состояние взаимных расчетов</t>
  </si>
  <si>
    <t>6. Рынок труда и уровень жизни</t>
  </si>
  <si>
    <t xml:space="preserve">   6.1.Занятость и безработица</t>
  </si>
  <si>
    <t xml:space="preserve">   6.2. Доходы населения</t>
  </si>
  <si>
    <t>1.3. ВВП методом производства</t>
  </si>
  <si>
    <t>1.4. ВВП методом конечного использования</t>
  </si>
  <si>
    <r>
      <t xml:space="preserve">  1.5. </t>
    </r>
    <r>
      <rPr>
        <b/>
        <u val="single"/>
        <sz val="12"/>
        <color indexed="8"/>
        <rFont val="Arial"/>
        <family val="2"/>
      </rPr>
      <t>ВВП в странах СНГ</t>
    </r>
  </si>
  <si>
    <t xml:space="preserve">   1.6. Основные внешние и внутренние факторы влияния</t>
  </si>
  <si>
    <t>1.6. Основные внешние и внутренние факторы влияния</t>
  </si>
  <si>
    <t>2.1.</t>
  </si>
  <si>
    <t>2.2.</t>
  </si>
  <si>
    <t>2.4.</t>
  </si>
  <si>
    <t>2.5.</t>
  </si>
  <si>
    <t>2.6.</t>
  </si>
  <si>
    <t>3.1.Индекс потребительских цен</t>
  </si>
  <si>
    <t>3.2.</t>
  </si>
  <si>
    <t>3.3.</t>
  </si>
  <si>
    <t>3.4. Цены в сельском хозяйстве</t>
  </si>
  <si>
    <t>4.1.</t>
  </si>
  <si>
    <t>4.2.</t>
  </si>
  <si>
    <t>5.1.</t>
  </si>
  <si>
    <t>5.2.</t>
  </si>
  <si>
    <t>6. Рынок труда</t>
  </si>
  <si>
    <t>6.1.</t>
  </si>
  <si>
    <t>6.2.</t>
  </si>
  <si>
    <t xml:space="preserve">Зависимость от цены на нефть </t>
  </si>
  <si>
    <t>дебиторская задол-сть (левая шкала)</t>
  </si>
  <si>
    <t>задол-сть по обязательствам (левая шкала)</t>
  </si>
  <si>
    <t>доля прибыльных предприятий (правая шкала)</t>
  </si>
  <si>
    <t>в % к предыдущему месяцу (правая шкала)</t>
  </si>
  <si>
    <t>среднемесячная зар.плата одного работника (правая шкала)</t>
  </si>
  <si>
    <t xml:space="preserve">доля просроч.кредитов (пр.шк.) </t>
  </si>
  <si>
    <t>Предложение денег в экономике</t>
  </si>
  <si>
    <t>в % к соотв.кварталу</t>
  </si>
  <si>
    <t>ИФО в основных отраслях промышленности</t>
  </si>
  <si>
    <t>С/хозяйство</t>
  </si>
  <si>
    <t>Услуги связи</t>
  </si>
  <si>
    <t>Индекс потребительских цен</t>
  </si>
  <si>
    <r>
      <t xml:space="preserve">   1.3. ВВП</t>
    </r>
    <r>
      <rPr>
        <sz val="10"/>
        <color indexed="8"/>
        <rFont val="Arial Cyr"/>
        <family val="0"/>
      </rPr>
      <t xml:space="preserve"> методом производства</t>
    </r>
  </si>
  <si>
    <t>в % к соответствующему периоду</t>
  </si>
  <si>
    <t>ИПЦ-индекс потребительских цен</t>
  </si>
  <si>
    <t>Принятые сокращения: ВВП-валовой внутренний продукт, СНГ-Содружество Независимых Государств, ИФО-индекс физического объема,</t>
  </si>
  <si>
    <t>II-2009</t>
  </si>
  <si>
    <t>4. Инвестиции</t>
  </si>
  <si>
    <t>Краткосрочный экономический индикатор</t>
  </si>
  <si>
    <t>Краткосрочный экономический индикатор (КЭИ)</t>
  </si>
  <si>
    <t xml:space="preserve"> Обрабатывающая  </t>
  </si>
  <si>
    <t>январь-июнь 2009г.</t>
  </si>
  <si>
    <t>КЭИ расчитывается по реальному темпу роста шести отраслей - сельское хозяйство, промышленность, строительство, торговля, транспорт, связь. Доля указанных отраслей в объеме ВВП составляет 67-68%.</t>
  </si>
  <si>
    <t>III-2009</t>
  </si>
  <si>
    <t>Проведение взаиморасчетов по-прежнему затруднено</t>
  </si>
  <si>
    <t>январь-сентябрь 2009г.</t>
  </si>
  <si>
    <t>10.</t>
  </si>
  <si>
    <t>11.</t>
  </si>
  <si>
    <t>рост доходов в сегменте мобильной связи</t>
  </si>
  <si>
    <t>месяц в % к предыдущему месяцу</t>
  </si>
  <si>
    <t xml:space="preserve">месяц в % к соответствующему месяцу </t>
  </si>
  <si>
    <t>период с начала года в % соответствующему периоду</t>
  </si>
  <si>
    <t xml:space="preserve"> 2005-2009 гг.</t>
  </si>
  <si>
    <t>2009г.</t>
  </si>
  <si>
    <t>IV-2009</t>
  </si>
  <si>
    <t xml:space="preserve">   1.2. Анализ позитивных и негативных изменений в экономике</t>
  </si>
  <si>
    <t xml:space="preserve">1.2. Анализ  позитивных и негативных изменений в экономике </t>
  </si>
  <si>
    <t>12.</t>
  </si>
  <si>
    <t xml:space="preserve">рост во всех отраслях промышленности </t>
  </si>
  <si>
    <t xml:space="preserve">рост животноводства </t>
  </si>
  <si>
    <t xml:space="preserve">ИПЦ к прошлому году,% </t>
  </si>
  <si>
    <t>ИПЦ к предыдущему месяцу (пр. шкала), %</t>
  </si>
  <si>
    <t xml:space="preserve">прибыль, млрд.тенге </t>
  </si>
  <si>
    <t>доход от реализации, млрд.тенге</t>
  </si>
  <si>
    <t>себестоимость, млрд.тенге</t>
  </si>
  <si>
    <t>непроизводственные расходы,млрд.тенге</t>
  </si>
  <si>
    <t xml:space="preserve">экспорт, млрд.$  </t>
  </si>
  <si>
    <t xml:space="preserve">импорт, млрд.$  </t>
  </si>
  <si>
    <t>сальдо баланса, млрд.$</t>
  </si>
  <si>
    <t>Эл/снабжение, подача газа, пара и воздушное кондиционирование</t>
  </si>
  <si>
    <t>Обрабатывающая - рост продолжается</t>
  </si>
  <si>
    <t>март 2010г.</t>
  </si>
  <si>
    <t>марту 2009г.</t>
  </si>
  <si>
    <t xml:space="preserve">  Связь </t>
  </si>
  <si>
    <t xml:space="preserve"> </t>
  </si>
  <si>
    <t xml:space="preserve">Рентабельность предприятий в 4 кв. 2009г. составила 21,9% (в 3 квартале 2009г. 24,8%). Несмотря на увеличение доходов от реализации продукции, рост себестоимости не позволил обеспечить существенный прирост прибыли, что обусловило замедление темпов роста рентабельности и привело к снижению доли прибыльных предприятий.  </t>
  </si>
  <si>
    <t>В 4 квартале 2009 года (по отношению к 4 кв. 2008г.) задолженность по обязательствам выросла на 37,3%, дебиторская - на 39,4%. При этом темп роста просроченной задолженности по обязательствам замедлился, составив 122,8%, по дебиторской - снизился на 40,9%.</t>
  </si>
  <si>
    <t xml:space="preserve">Украина </t>
  </si>
  <si>
    <t>Молдова</t>
  </si>
  <si>
    <t xml:space="preserve">Внешнеторговый оборот </t>
  </si>
  <si>
    <t xml:space="preserve">Под воздействием влияния мирового кризиса сократились потоки финансирования казахстанской экономики, поступавшие за счет внешних займов и выручки от экспорта, что снизило предложение денег в экономике. </t>
  </si>
  <si>
    <t>Годовой рост остается высоким</t>
  </si>
  <si>
    <t xml:space="preserve">Снижение продолжается </t>
  </si>
  <si>
    <t>Темп - на прежнем уровне</t>
  </si>
  <si>
    <t>увеличение объема продаж в магазинах и на рынках, эффект низкой базы сравнения</t>
  </si>
  <si>
    <t>увеличение грузопотока на железнодорожном и автомобильном транспорте,эффект низкой базы сравнения</t>
  </si>
  <si>
    <t>рост в металлургии, машиностроении, производстве продуктов питания, переработке нефтепродуктов, эффект низкой базы сравнения</t>
  </si>
  <si>
    <t xml:space="preserve">рост цен на нефть, эффект низкой базы сравнения </t>
  </si>
  <si>
    <t>За 2009 год ВВП по методу конечного использования вырос на 2,5%</t>
  </si>
  <si>
    <t>По данным АРКС ВВП по методу конечного использования за 2009г. увеличился на 2,5%. Расходы на конечное потребление снизились на 2,1%, валовое накопление - увеличилось на 4,7%.</t>
  </si>
  <si>
    <t>2005г.</t>
  </si>
  <si>
    <t>2006г.</t>
  </si>
  <si>
    <t>2007г.</t>
  </si>
  <si>
    <t>2004г.</t>
  </si>
  <si>
    <t>2003г.</t>
  </si>
  <si>
    <t>2002г.</t>
  </si>
  <si>
    <t>2001г.</t>
  </si>
  <si>
    <t>2000г.</t>
  </si>
  <si>
    <t>конечное потребление</t>
  </si>
  <si>
    <t xml:space="preserve">валовое накопление </t>
  </si>
  <si>
    <t xml:space="preserve">Причиной снижения конечного потребления послужило уменьшение на 3% расходов домашних хозяйств, в основе роста валового накопления лежит увеличение накопления основного капитала на 1,9%, а также рост запасов материальных оборотных средств. </t>
  </si>
  <si>
    <t>11.1.</t>
  </si>
  <si>
    <t>11.2.</t>
  </si>
  <si>
    <t>ВВП годовой</t>
  </si>
  <si>
    <t>Рост рентабельности замедлился</t>
  </si>
  <si>
    <t>рентабельность (правая шкала)</t>
  </si>
  <si>
    <t>Апрель 2010г.</t>
  </si>
  <si>
    <t>янв-апр. 2010г.</t>
  </si>
  <si>
    <t>апрель 2010г.</t>
  </si>
  <si>
    <t>янв.-апре. 2009г.</t>
  </si>
  <si>
    <t>апрелю 2009г.</t>
  </si>
  <si>
    <t xml:space="preserve"> в % к марту 2010г.</t>
  </si>
  <si>
    <t>1.1. Основные социально - экономические показатели (апрель)</t>
  </si>
  <si>
    <t>янв.-март 2010г.</t>
  </si>
  <si>
    <t>янв.-мар. 2009г.</t>
  </si>
  <si>
    <t>в % февралю 2010г.</t>
  </si>
  <si>
    <t>апрель 2010г. в % к апрелю 2009г.</t>
  </si>
  <si>
    <t>Справочно: март 2010г. в % к марту 2009г.</t>
  </si>
  <si>
    <r>
      <t xml:space="preserve">Реальная заработная плата </t>
    </r>
    <r>
      <rPr>
        <b/>
        <sz val="10"/>
        <rFont val="Arial Cyr"/>
        <family val="0"/>
      </rPr>
      <t>(март)</t>
    </r>
  </si>
  <si>
    <r>
      <t xml:space="preserve">Валовой внутренний продукт </t>
    </r>
    <r>
      <rPr>
        <b/>
        <sz val="10"/>
        <rFont val="Arial"/>
        <family val="2"/>
      </rPr>
      <t>(янв.-март 2010г.)</t>
    </r>
  </si>
  <si>
    <r>
      <t xml:space="preserve">Внешнеторговый оборот </t>
    </r>
    <r>
      <rPr>
        <b/>
        <sz val="10"/>
        <rFont val="Arial Cyr"/>
        <family val="0"/>
      </rPr>
      <t>(март к марту)</t>
    </r>
  </si>
  <si>
    <t>январь-март 2010г.</t>
  </si>
  <si>
    <r>
      <t xml:space="preserve">По </t>
    </r>
    <r>
      <rPr>
        <b/>
        <sz val="10"/>
        <rFont val="Arial Cyr"/>
        <family val="0"/>
      </rPr>
      <t xml:space="preserve">оперативным </t>
    </r>
    <r>
      <rPr>
        <sz val="10"/>
        <rFont val="Arial Cyr"/>
        <family val="0"/>
      </rPr>
      <t>данным АРКС, ВВП в 1 кв. 2010 года увеличился на</t>
    </r>
    <r>
      <rPr>
        <b/>
        <sz val="10"/>
        <rFont val="Arial Cyr"/>
        <family val="0"/>
      </rPr>
      <t xml:space="preserve"> 7,1%</t>
    </r>
    <r>
      <rPr>
        <sz val="10"/>
        <rFont val="Arial Cyr"/>
        <family val="0"/>
      </rPr>
      <t>. Производство товаров выросло на 7,1%, производство услуг  - на 2,3%.</t>
    </r>
  </si>
  <si>
    <t>Объем произведенного ВВП в номинальном выражении достиг 3 881,6 млрд. тенге. По отношению к 1 кв. 2009г. в структуре ВВП доля производства товаров возросла до 41,1%, а услуг - снизилась, составив 55,8%.</t>
  </si>
  <si>
    <t>Молдова*</t>
  </si>
  <si>
    <t>1 кв.2010г.</t>
  </si>
  <si>
    <t>*данные по Молдове за 2010г. отсутствуют</t>
  </si>
  <si>
    <t>По итогам 1 кв. 2010г. наибольший рост в Кыргызстане</t>
  </si>
  <si>
    <t>За 1 кв. 2010г. наибольший темп прироста ВВП среди стран СНГ показали Кыргызстан (на 16,4%), Узбекистан (на 7,6%) и Казахстан (на 7,1%). Рост Кыргызстана в значительной степени обусловлен возобновлением работы на полную мощность золоторудного предприятия "Кумтор".</t>
  </si>
  <si>
    <t>Изменение стоимости нефти, определяя ценовую политику в промышленности, оказывает существенное влияние на стоимостные показатели объемов производства. По отношению к апрелю 2009г. номинально объем производства добывающей отрасли вырос в апреле 2010г. на 63,4%, при этом данный рост был обеспечен в основном увеличением стоимости нефти на 67%, тогда как физические объемы производства выросли только на 6,4%.</t>
  </si>
  <si>
    <t>Большая часть казахстанского экспорта поставляется в страны Евросоюза, СНГ и Китай. За 1 кв. 2010 года ВВП ЕС вырос на 0,2%, ВВП СНГ увеличился по оценке в среднем на 4,5%, в Китае отмечен рост на 11,9%. В этих условиях внешнеторговый оборот Казахстана за 1 кв. 2010 года вырос на 34,4%, при этом со странами СНГ увеличение достигло 9,6%, с другими странами мира  - 44,4%.</t>
  </si>
  <si>
    <t>Март 2010г.</t>
  </si>
  <si>
    <t>По отношению к марту 2009г. внешнеторговый оборот вырос на 46,9% (экспорт - на 83,1%, импорт - на 1,9%), к предыдущему месяцу рост достиг 21,9% (экспорт вырос на 17,1%, импорт -  на 134%). Из-за более высоких темпов роста экспорта сальдо оборота в марте увеличилось до 2,7 млрд.долл.США.</t>
  </si>
  <si>
    <t>I-2010</t>
  </si>
  <si>
    <t>Примечание: приведенная годовая динамика ВВП основана на расчетах Национального Банка РК</t>
  </si>
  <si>
    <t>За 1 кв. 2010г. ВВП в годовом выражении увеличился на 3,2%, что было обусловлено ростом производства товаров и услуг на 7,1% и 2,3%, соответственно.</t>
  </si>
  <si>
    <t>Индикатор вырос на 10,3%</t>
  </si>
  <si>
    <t>Улучшение показателей в пяти отраслях экономики (за исключением строительства), на фоне эффекта низкой базы сравнения, обеспечили рост сводного индикатора.</t>
  </si>
  <si>
    <t>Рост замедлился</t>
  </si>
  <si>
    <t>Из-за замедления темпов роста в горнодобывающей отрасли, а также в эл/снабжении, подаче газа, пара и воздушном кондиционировании, рост промышленности в апреле замедлился до 12,9% (к апрелю 2009г.), при этом месячный показатель снизился на 1,7%.</t>
  </si>
  <si>
    <t xml:space="preserve">Снижение в апреле физических объемов добычи нефти и газа, несмотря на увеличение цен на нефть, обусловили замедление роста отрасли до 6,4% по отношению к прошлому году, и падение на 4,5% по отношению к марту текущего года. </t>
  </si>
  <si>
    <t>Горнодобывающая - объем добычи нефти и газа снизился</t>
  </si>
  <si>
    <t xml:space="preserve">К апрелю 2009г. объем производства вырос на 25,7%, к марту 2010г. - на 6,8%. Активизация деятельности в металлургии и машиностроении, в производстве продуктов питания, а также наличие эффекта низкой базы сравнения, способствовали росту отрасли.  </t>
  </si>
  <si>
    <t>Эл/снабжение, подача газа, пара и воздушное кондиционирование  - улучшение шестой месяц подряд</t>
  </si>
  <si>
    <t>Основной вклад в промышленное производство вносит добыча сырой нефти и природного газа, доля которых в апреле снизилась на 3,6 п.п., составив 51,9%.</t>
  </si>
  <si>
    <t xml:space="preserve">К апрелю 2009г. объем добычи нефти и газового конденсата в натуральном выражении увеличился на 4,2%, что в совокупности с высокой ценой на нефть обусловило рост годового ИФО на 6,4%. Однако к марту 2010г. объем добычи снизился на 423 тыс.тонн, или на 4,4%, что несмотря на рост стоимости нефти смеси Brent в апреле на 5,7$ привело к снижению месячного ИФО на 4,5%.  </t>
  </si>
  <si>
    <t>Снижение на 3,8%</t>
  </si>
  <si>
    <t>После мартовского роста, в апреле объемы строительных работ снизились к апрелю 2009г. на 3,8%, однако рост к марту 2010г. достиг 36,2%. Снижение объемов строительно-монтажных работ, а также замедление роста объемов работ по капитальному и текущему ремонту, обусловили изменение показателей отрасли.</t>
  </si>
  <si>
    <t>Плавное ускорение</t>
  </si>
  <si>
    <t>Рост на 12%</t>
  </si>
  <si>
    <t xml:space="preserve">К прошлому году увеличение грузооборота составило 9,5%, месячный рост достиг 6,3. Рост грузопотока на железнодорожном и автомобильном транспорте, доля которых в общем объеме грузооборота значительна (59,7% и 15,1%), продолжает оказывать благоприятное воздействие на состояние отрасли.  </t>
  </si>
  <si>
    <t>После 12 месяцев падения (с декабря 2008г. по ноябрь 2009г.), пятый месяц подряд растут объемы грузооборота.</t>
  </si>
  <si>
    <t>Рост ускорился</t>
  </si>
  <si>
    <t>Пятый месяц роста</t>
  </si>
  <si>
    <t>Рост связи  связи ускорился, составив по отношению к апрелю 2009г. 7,3%, к предыдущему месяцу - 7,9%. Причиной роста послужило увеличение доходов полученных в сегменте мобильной связи (доля в общем объеме 54,6%).</t>
  </si>
  <si>
    <t>Рост годового уровня инфляции замедлился, снизившись на 0,1% пункт, месячная инфляция осталась на прежнем уровне.</t>
  </si>
  <si>
    <t>Инфляция в апреле составила 0,7% (апрель 2009г. – 0,8%). Цены на продовольственные товары выросли на 1%, на непродовольственные товары и платные услуги - на 0,4%.</t>
  </si>
  <si>
    <t xml:space="preserve">Инфляция в годовом выражении составила 7,1% (апрель 2010 года к апрелю 2009 года).  </t>
  </si>
  <si>
    <t>К апрелю 2009г. индекс цен предприятий производителей промышленной продукции вырос на 36,8%, к марту 2010г. - на 3,1%. Поскольку цены в промышленности коррелируют со стоимостью нефти, то соотношение текущих цен с периодом значительного падения нефти, является причиной роста цен в промышленности.</t>
  </si>
  <si>
    <t xml:space="preserve">По отношению к апрелю 2009 года цены в строительстве выросли на 5%, к марту 2010г. - на 0,4%. Рост был обусловлен удорожанием всех элементов технологической структуры - строительно-монтажных работ, машин и оборудования, прочих работ и затрат.  </t>
  </si>
  <si>
    <t>Первое после 2006 года снижение цен в сельском хозяйства продолжается уже на протяжении семи месяцев.</t>
  </si>
  <si>
    <t xml:space="preserve">К апрелю 2009г. снижение достигло 13,2%, к марту 2010г. - 0,3%, что было обусловленио падением цен в сегменте растениеводства на 26,3% и 1,3% соответственно. </t>
  </si>
  <si>
    <t>Причина снижения - недостаток иностранных инвестиций</t>
  </si>
  <si>
    <t xml:space="preserve">К апрелю 2009г. объем инвестиций снизился на 11,4% причиной чему послужило падение финансирования по линии иностранных инвестиций. Рост инвестиций к предшествующему месяцу достиг 17,1%, при этом номинально бюджетное финансирование выросло на 29,3%, собственное-на 12,5%, иностранное-на 9,5%, заемное-на 46,8%. </t>
  </si>
  <si>
    <t xml:space="preserve">После февраля 2008 года, второй месяц роста </t>
  </si>
  <si>
    <t>увеличение инвестиций из государственного бюджета, иностранных инвестиций</t>
  </si>
  <si>
    <t>За 1 кв. 2010г. ВВП увеличился на 7,1%</t>
  </si>
  <si>
    <t>По отношению к прошлому году прирост составил 12,6%, к предшествующему месяцу - снижение на 16,3%. Эффект низкой базы сравнения, а также рост по отношению к прошлому году, производства электроэнергии и теплоэнергии способствовали росту годовых объемов производства. Месячное падение обусловлено влиянием сезонного фактора.</t>
  </si>
  <si>
    <t xml:space="preserve">Рост в апреле сельского хозяйства на 3,3% был вызван увеличением показателей животноводства на 3,4%, тогда как ИФО растениеводства составил 100%. </t>
  </si>
  <si>
    <t xml:space="preserve">Четвертый месяц в текущем году продолжается рост торговли. К апрелю 2009г. розничный товарооборот увеличился на 12%, к марту 2010г. - на 2,7%. Причиной роста послужило увеличение спроса и соответственно торгового оборота в магазинах и на рынках. </t>
  </si>
  <si>
    <t>Ускорение темпа - незначительное</t>
  </si>
  <si>
    <t xml:space="preserve">В месячном исчислении количество занятых в апреле (к марту 2010г.) увеличилось на 0,5%, безработных - на 2,1%, в результате показатель безработицы остался на прежнем уровне (6,1%). </t>
  </si>
  <si>
    <t>В марте 2010г. (к марту 2009г.) заработная плата в номинальном выражении выросла на 9,5%, в реальном выражении - на 2,2%. Увеличение с 1 января 2010 года размеров пенсий и социальных выплат способствует росту денежных доходов населения, которые выросли в марте на 6,8%.</t>
  </si>
  <si>
    <t>Темп роста доходов - ускорился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</si>
</sst>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"/>
    <numFmt numFmtId="171" formatCode="[$-FC19]d\ mmmm\ yyyy\ &quot;г.&quot;"/>
    <numFmt numFmtId="172" formatCode="_-* #,##0_?_._-;\-* #,##0_?_._-;_-* &quot;-&quot;_?_._-;_-@_-"/>
    <numFmt numFmtId="173" formatCode="_-* #,##0.00_?_._-;\-* #,##0.00_?_._-;_-* &quot;-&quot;??_?_._-;_-@_-"/>
    <numFmt numFmtId="174" formatCode="_-* #,##0_ð_._-;\-* #,##0_ð_._-;_-* &quot;-&quot;_ð_._-;_-@_-"/>
    <numFmt numFmtId="175" formatCode="_-* #,##0.00_ð_._-;\-* #,##0.00_ð_._-;_-* &quot;-&quot;??_ð_._-;_-@_-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mmm/yyyy"/>
    <numFmt numFmtId="181" formatCode="0.0%"/>
    <numFmt numFmtId="182" formatCode="0.0000"/>
    <numFmt numFmtId="183" formatCode="0.00000000"/>
    <numFmt numFmtId="184" formatCode="0.0000000"/>
    <numFmt numFmtId="185" formatCode="0.000000"/>
    <numFmt numFmtId="186" formatCode="0.00000"/>
    <numFmt numFmtId="187" formatCode="_-* #,##0.0_р_._-;\-* #,##0.0_р_._-;_-* &quot;-&quot;??_р_._-;_-@_-"/>
    <numFmt numFmtId="188" formatCode="[$-419]mmmm\ yyyy;@"/>
    <numFmt numFmtId="189" formatCode="0.0_ ;[Red]\-0.0\ "/>
  </numFmts>
  <fonts count="90">
    <font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8"/>
      <name val="Arial"/>
      <family val="2"/>
    </font>
    <font>
      <sz val="8.25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sz val="8.75"/>
      <name val="Arial"/>
      <family val="2"/>
    </font>
    <font>
      <sz val="8.5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9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11.75"/>
      <name val="Arial"/>
      <family val="2"/>
    </font>
    <font>
      <sz val="8"/>
      <name val="Academy"/>
      <family val="0"/>
    </font>
    <font>
      <sz val="10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 Cyr"/>
      <family val="0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9.25"/>
      <name val="Arial"/>
      <family val="2"/>
    </font>
    <font>
      <b/>
      <sz val="12"/>
      <name val="Arial Cyr"/>
      <family val="0"/>
    </font>
    <font>
      <b/>
      <sz val="18"/>
      <name val="Times New Roman"/>
      <family val="1"/>
    </font>
    <font>
      <b/>
      <sz val="12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.75"/>
      <name val="Arial"/>
      <family val="2"/>
    </font>
    <font>
      <sz val="8.5"/>
      <name val="Arial Cyr"/>
      <family val="0"/>
    </font>
    <font>
      <sz val="9.75"/>
      <name val="Arial Cyr"/>
      <family val="0"/>
    </font>
    <font>
      <b/>
      <sz val="9"/>
      <name val="Arial Cyr"/>
      <family val="0"/>
    </font>
    <font>
      <b/>
      <sz val="8.25"/>
      <name val="Arial"/>
      <family val="2"/>
    </font>
    <font>
      <b/>
      <sz val="8.5"/>
      <name val="Arial"/>
      <family val="2"/>
    </font>
    <font>
      <b/>
      <i/>
      <sz val="14"/>
      <color indexed="8"/>
      <name val="Times New Roman"/>
      <family val="1"/>
    </font>
    <font>
      <u val="single"/>
      <sz val="10"/>
      <name val="Arial Cyr"/>
      <family val="0"/>
    </font>
    <font>
      <i/>
      <u val="single"/>
      <sz val="10"/>
      <color indexed="8"/>
      <name val="Arial"/>
      <family val="2"/>
    </font>
    <font>
      <sz val="10"/>
      <color indexed="12"/>
      <name val="Arial Cyr"/>
      <family val="0"/>
    </font>
    <font>
      <sz val="8"/>
      <color indexed="8"/>
      <name val="Arial"/>
      <family val="2"/>
    </font>
    <font>
      <sz val="14"/>
      <name val="Arial Cyr"/>
      <family val="0"/>
    </font>
    <font>
      <b/>
      <sz val="14"/>
      <color indexed="8"/>
      <name val="Arial Cyr"/>
      <family val="0"/>
    </font>
    <font>
      <b/>
      <sz val="14"/>
      <color indexed="12"/>
      <name val="Arial"/>
      <family val="2"/>
    </font>
    <font>
      <sz val="14"/>
      <color indexed="12"/>
      <name val="Arial Cyr"/>
      <family val="0"/>
    </font>
    <font>
      <b/>
      <i/>
      <sz val="14"/>
      <color indexed="8"/>
      <name val="Arial"/>
      <family val="2"/>
    </font>
    <font>
      <b/>
      <sz val="11"/>
      <name val="Arial"/>
      <family val="2"/>
    </font>
    <font>
      <sz val="12"/>
      <name val="Arial Cyr"/>
      <family val="0"/>
    </font>
    <font>
      <b/>
      <u val="single"/>
      <sz val="16"/>
      <color indexed="8"/>
      <name val="Arial"/>
      <family val="2"/>
    </font>
    <font>
      <b/>
      <i/>
      <sz val="16"/>
      <color indexed="60"/>
      <name val="Times New Roman"/>
      <family val="1"/>
    </font>
    <font>
      <i/>
      <sz val="16"/>
      <color indexed="60"/>
      <name val="Arial Cyr"/>
      <family val="0"/>
    </font>
    <font>
      <b/>
      <i/>
      <sz val="12"/>
      <color indexed="60"/>
      <name val="Arial"/>
      <family val="2"/>
    </font>
    <font>
      <sz val="10"/>
      <color indexed="60"/>
      <name val="Arial Cyr"/>
      <family val="0"/>
    </font>
    <font>
      <b/>
      <i/>
      <sz val="16"/>
      <color indexed="60"/>
      <name val="Arial Cyr"/>
      <family val="0"/>
    </font>
    <font>
      <b/>
      <i/>
      <sz val="8"/>
      <color indexed="12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b/>
      <sz val="14"/>
      <name val="Arial Cyr"/>
      <family val="0"/>
    </font>
    <font>
      <sz val="10"/>
      <name val="Times New Roman"/>
      <family val="1"/>
    </font>
    <font>
      <b/>
      <u val="single"/>
      <sz val="12"/>
      <color indexed="10"/>
      <name val="Arial"/>
      <family val="2"/>
    </font>
    <font>
      <b/>
      <sz val="14"/>
      <color indexed="9"/>
      <name val="Arial Cyr"/>
      <family val="0"/>
    </font>
    <font>
      <sz val="8"/>
      <color indexed="10"/>
      <name val="Arial"/>
      <family val="2"/>
    </font>
    <font>
      <b/>
      <sz val="10"/>
      <name val="Times New Roman"/>
      <family val="1"/>
    </font>
    <font>
      <b/>
      <u val="single"/>
      <sz val="12"/>
      <name val="Arial"/>
      <family val="2"/>
    </font>
    <font>
      <b/>
      <i/>
      <sz val="14"/>
      <name val="Times New Roman"/>
      <family val="1"/>
    </font>
    <font>
      <sz val="9"/>
      <color indexed="17"/>
      <name val="Arial"/>
      <family val="2"/>
    </font>
    <font>
      <b/>
      <i/>
      <sz val="12"/>
      <name val="Arial Cyr"/>
      <family val="0"/>
    </font>
    <font>
      <sz val="9"/>
      <color indexed="10"/>
      <name val="Arial"/>
      <family val="2"/>
    </font>
    <font>
      <sz val="10"/>
      <color indexed="10"/>
      <name val="Arial Cyr"/>
      <family val="0"/>
    </font>
    <font>
      <b/>
      <sz val="10"/>
      <color indexed="10"/>
      <name val="Arial"/>
      <family val="2"/>
    </font>
    <font>
      <sz val="9"/>
      <color indexed="10"/>
      <name val="Arial Cyr"/>
      <family val="0"/>
    </font>
    <font>
      <sz val="9"/>
      <color indexed="17"/>
      <name val="Arial Cyr"/>
      <family val="0"/>
    </font>
    <font>
      <sz val="9.25"/>
      <color indexed="17"/>
      <name val="Arial"/>
      <family val="2"/>
    </font>
    <font>
      <sz val="8.75"/>
      <name val="Arial Cyr"/>
      <family val="0"/>
    </font>
    <font>
      <b/>
      <sz val="8"/>
      <color indexed="12"/>
      <name val="Arial"/>
      <family val="2"/>
    </font>
    <font>
      <sz val="8.75"/>
      <color indexed="10"/>
      <name val="Arial"/>
      <family val="2"/>
    </font>
    <font>
      <sz val="8.75"/>
      <color indexed="17"/>
      <name val="Arial"/>
      <family val="2"/>
    </font>
    <font>
      <sz val="9"/>
      <color indexed="12"/>
      <name val="Arial"/>
      <family val="2"/>
    </font>
    <font>
      <sz val="8.75"/>
      <color indexed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 style="slantDashDot">
        <color indexed="57"/>
      </right>
      <top>
        <color indexed="63"/>
      </top>
      <bottom>
        <color indexed="63"/>
      </bottom>
    </border>
    <border>
      <left>
        <color indexed="63"/>
      </left>
      <right style="slantDashDot">
        <color indexed="57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3">
    <xf numFmtId="0" fontId="0" fillId="0" borderId="0" xfId="0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Alignment="1">
      <alignment/>
    </xf>
    <xf numFmtId="0" fontId="16" fillId="0" borderId="2" xfId="0" applyFont="1" applyBorder="1" applyAlignment="1">
      <alignment/>
    </xf>
    <xf numFmtId="0" fontId="16" fillId="0" borderId="3" xfId="0" applyFont="1" applyBorder="1" applyAlignment="1">
      <alignment/>
    </xf>
    <xf numFmtId="0" fontId="16" fillId="2" borderId="0" xfId="0" applyFont="1" applyFill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 horizontal="justify" vertical="top" wrapText="1"/>
    </xf>
    <xf numFmtId="0" fontId="20" fillId="0" borderId="0" xfId="0" applyFont="1" applyAlignment="1">
      <alignment horizontal="justify" vertical="top" wrapText="1"/>
    </xf>
    <xf numFmtId="0" fontId="20" fillId="3" borderId="0" xfId="0" applyFont="1" applyFill="1" applyAlignment="1">
      <alignment/>
    </xf>
    <xf numFmtId="0" fontId="16" fillId="0" borderId="4" xfId="0" applyFon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vertical="top" wrapText="1"/>
    </xf>
    <xf numFmtId="0" fontId="23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2" borderId="0" xfId="0" applyFont="1" applyFill="1" applyAlignment="1">
      <alignment/>
    </xf>
    <xf numFmtId="0" fontId="16" fillId="0" borderId="0" xfId="0" applyFont="1" applyFill="1" applyAlignment="1">
      <alignment/>
    </xf>
    <xf numFmtId="49" fontId="20" fillId="3" borderId="0" xfId="0" applyNumberFormat="1" applyFont="1" applyFill="1" applyAlignment="1">
      <alignment horizontal="justify" vertical="top" wrapText="1"/>
    </xf>
    <xf numFmtId="0" fontId="16" fillId="3" borderId="0" xfId="0" applyFont="1" applyFill="1" applyAlignment="1">
      <alignment/>
    </xf>
    <xf numFmtId="0" fontId="23" fillId="3" borderId="0" xfId="0" applyFont="1" applyFill="1" applyAlignment="1">
      <alignment/>
    </xf>
    <xf numFmtId="0" fontId="16" fillId="3" borderId="0" xfId="0" applyFont="1" applyFill="1" applyAlignment="1">
      <alignment/>
    </xf>
    <xf numFmtId="0" fontId="23" fillId="0" borderId="0" xfId="0" applyFont="1" applyBorder="1" applyAlignment="1">
      <alignment/>
    </xf>
    <xf numFmtId="0" fontId="23" fillId="0" borderId="4" xfId="0" applyFont="1" applyBorder="1" applyAlignment="1">
      <alignment/>
    </xf>
    <xf numFmtId="0" fontId="25" fillId="0" borderId="0" xfId="0" applyFont="1" applyAlignment="1">
      <alignment horizontal="justify" vertical="top" wrapText="1"/>
    </xf>
    <xf numFmtId="0" fontId="24" fillId="0" borderId="0" xfId="0" applyFont="1" applyAlignment="1">
      <alignment/>
    </xf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5" fillId="0" borderId="0" xfId="19" applyFont="1" applyBorder="1">
      <alignment/>
      <protection/>
    </xf>
    <xf numFmtId="0" fontId="20" fillId="0" borderId="4" xfId="0" applyFont="1" applyBorder="1" applyAlignment="1">
      <alignment/>
    </xf>
    <xf numFmtId="0" fontId="19" fillId="0" borderId="0" xfId="0" applyFont="1" applyBorder="1" applyAlignment="1">
      <alignment horizontal="justify" vertical="center" wrapText="1"/>
    </xf>
    <xf numFmtId="0" fontId="29" fillId="0" borderId="0" xfId="0" applyFont="1" applyFill="1" applyAlignment="1">
      <alignment/>
    </xf>
    <xf numFmtId="0" fontId="28" fillId="0" borderId="5" xfId="0" applyFont="1" applyBorder="1" applyAlignment="1">
      <alignment horizontal="center" vertical="center" wrapText="1"/>
    </xf>
    <xf numFmtId="0" fontId="30" fillId="0" borderId="0" xfId="0" applyFont="1" applyAlignment="1">
      <alignment horizontal="justify" wrapText="1"/>
    </xf>
    <xf numFmtId="0" fontId="17" fillId="0" borderId="4" xfId="0" applyFont="1" applyFill="1" applyBorder="1" applyAlignment="1">
      <alignment/>
    </xf>
    <xf numFmtId="0" fontId="31" fillId="0" borderId="0" xfId="0" applyFont="1" applyAlignment="1">
      <alignment horizontal="center"/>
    </xf>
    <xf numFmtId="0" fontId="20" fillId="0" borderId="0" xfId="0" applyFont="1" applyBorder="1" applyAlignment="1">
      <alignment/>
    </xf>
    <xf numFmtId="0" fontId="0" fillId="0" borderId="0" xfId="0" applyAlignment="1">
      <alignment wrapText="1"/>
    </xf>
    <xf numFmtId="168" fontId="28" fillId="0" borderId="5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16" fontId="22" fillId="0" borderId="0" xfId="0" applyNumberFormat="1" applyFont="1" applyAlignment="1">
      <alignment horizontal="right"/>
    </xf>
    <xf numFmtId="0" fontId="17" fillId="2" borderId="0" xfId="0" applyFont="1" applyFill="1" applyBorder="1" applyAlignment="1">
      <alignment/>
    </xf>
    <xf numFmtId="0" fontId="0" fillId="0" borderId="0" xfId="0" applyFont="1" applyAlignment="1">
      <alignment horizontal="justify" vertical="center" wrapText="1"/>
    </xf>
    <xf numFmtId="0" fontId="24" fillId="0" borderId="0" xfId="0" applyFont="1" applyBorder="1" applyAlignment="1">
      <alignment horizontal="justify" wrapText="1"/>
    </xf>
    <xf numFmtId="0" fontId="28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center" vertical="center" wrapText="1"/>
    </xf>
    <xf numFmtId="168" fontId="28" fillId="0" borderId="0" xfId="0" applyNumberFormat="1" applyFont="1" applyFill="1" applyBorder="1" applyAlignment="1">
      <alignment horizontal="center" vertical="center" wrapText="1"/>
    </xf>
    <xf numFmtId="168" fontId="32" fillId="0" borderId="0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20" fillId="0" borderId="5" xfId="0" applyFont="1" applyBorder="1" applyAlignment="1">
      <alignment horizontal="center"/>
    </xf>
    <xf numFmtId="0" fontId="20" fillId="0" borderId="6" xfId="0" applyFont="1" applyBorder="1" applyAlignment="1">
      <alignment/>
    </xf>
    <xf numFmtId="0" fontId="28" fillId="0" borderId="7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40" fillId="0" borderId="0" xfId="0" applyFont="1" applyFill="1" applyAlignment="1">
      <alignment/>
    </xf>
    <xf numFmtId="0" fontId="0" fillId="0" borderId="4" xfId="0" applyFont="1" applyBorder="1" applyAlignment="1">
      <alignment horizontal="justify" vertical="center" wrapText="1"/>
    </xf>
    <xf numFmtId="0" fontId="16" fillId="0" borderId="4" xfId="0" applyFont="1" applyBorder="1" applyAlignment="1">
      <alignment horizontal="justify" vertical="top" wrapText="1"/>
    </xf>
    <xf numFmtId="0" fontId="16" fillId="0" borderId="4" xfId="0" applyFont="1" applyBorder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5" fillId="0" borderId="0" xfId="0" applyFont="1" applyBorder="1" applyAlignment="1">
      <alignment horizontal="justify" vertical="top" wrapText="1"/>
    </xf>
    <xf numFmtId="0" fontId="28" fillId="4" borderId="5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49" fillId="0" borderId="0" xfId="0" applyFont="1" applyAlignment="1">
      <alignment/>
    </xf>
    <xf numFmtId="0" fontId="20" fillId="3" borderId="0" xfId="0" applyFont="1" applyFill="1" applyBorder="1" applyAlignment="1">
      <alignment/>
    </xf>
    <xf numFmtId="16" fontId="22" fillId="0" borderId="0" xfId="0" applyNumberFormat="1" applyFont="1" applyBorder="1" applyAlignment="1">
      <alignment horizontal="right"/>
    </xf>
    <xf numFmtId="0" fontId="29" fillId="0" borderId="0" xfId="0" applyFont="1" applyFill="1" applyBorder="1" applyAlignment="1">
      <alignment/>
    </xf>
    <xf numFmtId="168" fontId="5" fillId="5" borderId="5" xfId="0" applyNumberFormat="1" applyFont="1" applyFill="1" applyBorder="1" applyAlignment="1">
      <alignment vertical="center" wrapText="1"/>
    </xf>
    <xf numFmtId="0" fontId="5" fillId="5" borderId="5" xfId="0" applyFont="1" applyFill="1" applyBorder="1" applyAlignment="1">
      <alignment/>
    </xf>
    <xf numFmtId="169" fontId="5" fillId="0" borderId="5" xfId="0" applyNumberFormat="1" applyFont="1" applyFill="1" applyBorder="1" applyAlignment="1">
      <alignment horizontal="right" wrapText="1"/>
    </xf>
    <xf numFmtId="169" fontId="5" fillId="0" borderId="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1" fillId="5" borderId="5" xfId="0" applyFont="1" applyFill="1" applyBorder="1" applyAlignment="1">
      <alignment/>
    </xf>
    <xf numFmtId="0" fontId="5" fillId="5" borderId="5" xfId="0" applyFont="1" applyFill="1" applyBorder="1" applyAlignment="1">
      <alignment/>
    </xf>
    <xf numFmtId="49" fontId="20" fillId="0" borderId="0" xfId="0" applyNumberFormat="1" applyFont="1" applyFill="1" applyAlignment="1">
      <alignment horizontal="justify" vertical="top" wrapText="1"/>
    </xf>
    <xf numFmtId="0" fontId="16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30" fillId="0" borderId="4" xfId="0" applyFont="1" applyBorder="1" applyAlignment="1">
      <alignment horizontal="justify" wrapText="1"/>
    </xf>
    <xf numFmtId="0" fontId="0" fillId="0" borderId="0" xfId="0" applyAlignment="1">
      <alignment horizontal="justify" vertical="top" wrapText="1"/>
    </xf>
    <xf numFmtId="0" fontId="56" fillId="0" borderId="0" xfId="0" applyFont="1" applyFill="1" applyAlignment="1">
      <alignment/>
    </xf>
    <xf numFmtId="0" fontId="16" fillId="0" borderId="0" xfId="0" applyFont="1" applyBorder="1" applyAlignment="1">
      <alignment horizontal="justify" vertical="center" wrapText="1"/>
    </xf>
    <xf numFmtId="0" fontId="57" fillId="0" borderId="0" xfId="0" applyFont="1" applyFill="1" applyAlignment="1">
      <alignment/>
    </xf>
    <xf numFmtId="0" fontId="59" fillId="0" borderId="0" xfId="0" applyFont="1" applyFill="1" applyBorder="1" applyAlignment="1">
      <alignment/>
    </xf>
    <xf numFmtId="0" fontId="59" fillId="0" borderId="0" xfId="0" applyFont="1" applyFill="1" applyAlignment="1">
      <alignment/>
    </xf>
    <xf numFmtId="16" fontId="54" fillId="0" borderId="4" xfId="0" applyNumberFormat="1" applyFont="1" applyBorder="1" applyAlignment="1">
      <alignment horizontal="right"/>
    </xf>
    <xf numFmtId="0" fontId="54" fillId="0" borderId="4" xfId="0" applyFont="1" applyFill="1" applyBorder="1" applyAlignment="1">
      <alignment/>
    </xf>
    <xf numFmtId="0" fontId="50" fillId="0" borderId="4" xfId="0" applyFont="1" applyBorder="1" applyAlignment="1">
      <alignment/>
    </xf>
    <xf numFmtId="0" fontId="50" fillId="0" borderId="4" xfId="0" applyFont="1" applyBorder="1" applyAlignment="1">
      <alignment/>
    </xf>
    <xf numFmtId="168" fontId="7" fillId="5" borderId="5" xfId="0" applyNumberFormat="1" applyFont="1" applyFill="1" applyBorder="1" applyAlignment="1">
      <alignment vertical="center" wrapText="1"/>
    </xf>
    <xf numFmtId="0" fontId="7" fillId="5" borderId="5" xfId="0" applyFont="1" applyFill="1" applyBorder="1" applyAlignment="1">
      <alignment/>
    </xf>
    <xf numFmtId="0" fontId="65" fillId="0" borderId="0" xfId="0" applyFont="1" applyAlignment="1">
      <alignment horizontal="justify" wrapText="1"/>
    </xf>
    <xf numFmtId="0" fontId="51" fillId="0" borderId="0" xfId="0" applyFont="1" applyAlignment="1">
      <alignment horizontal="right" vertical="top" wrapText="1"/>
    </xf>
    <xf numFmtId="0" fontId="5" fillId="0" borderId="5" xfId="0" applyFont="1" applyBorder="1" applyAlignment="1">
      <alignment horizontal="center"/>
    </xf>
    <xf numFmtId="168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/>
    </xf>
    <xf numFmtId="168" fontId="5" fillId="0" borderId="5" xfId="0" applyNumberFormat="1" applyFont="1" applyBorder="1" applyAlignment="1">
      <alignment/>
    </xf>
    <xf numFmtId="0" fontId="66" fillId="5" borderId="5" xfId="0" applyFont="1" applyFill="1" applyBorder="1" applyAlignment="1">
      <alignment/>
    </xf>
    <xf numFmtId="0" fontId="51" fillId="0" borderId="0" xfId="0" applyFont="1" applyAlignment="1">
      <alignment horizontal="justify" vertical="top" wrapText="1"/>
    </xf>
    <xf numFmtId="0" fontId="51" fillId="0" borderId="0" xfId="0" applyFont="1" applyAlignment="1">
      <alignment/>
    </xf>
    <xf numFmtId="0" fontId="7" fillId="0" borderId="0" xfId="15" applyFont="1" applyBorder="1" applyAlignment="1">
      <alignment horizontal="right"/>
      <protection/>
    </xf>
    <xf numFmtId="0" fontId="7" fillId="0" borderId="0" xfId="15" applyFont="1" applyBorder="1" applyAlignment="1">
      <alignment/>
      <protection/>
    </xf>
    <xf numFmtId="0" fontId="7" fillId="0" borderId="0" xfId="15" applyFont="1" applyBorder="1">
      <alignment/>
      <protection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 horizontal="right"/>
      <protection/>
    </xf>
    <xf numFmtId="0" fontId="5" fillId="0" borderId="0" xfId="15" applyFont="1" applyBorder="1" applyAlignment="1">
      <alignment/>
      <protection/>
    </xf>
    <xf numFmtId="0" fontId="5" fillId="0" borderId="0" xfId="15" applyFont="1" applyBorder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5" borderId="5" xfId="19" applyFont="1" applyFill="1" applyBorder="1">
      <alignment/>
      <protection/>
    </xf>
    <xf numFmtId="0" fontId="5" fillId="0" borderId="5" xfId="19" applyNumberFormat="1" applyFont="1" applyBorder="1" applyAlignment="1">
      <alignment horizontal="center"/>
      <protection/>
    </xf>
    <xf numFmtId="0" fontId="5" fillId="0" borderId="5" xfId="15" applyFont="1" applyBorder="1" applyAlignment="1">
      <alignment horizontal="center"/>
      <protection/>
    </xf>
    <xf numFmtId="0" fontId="5" fillId="0" borderId="5" xfId="15" applyFont="1" applyBorder="1">
      <alignment/>
      <protection/>
    </xf>
    <xf numFmtId="0" fontId="5" fillId="5" borderId="5" xfId="19" applyFont="1" applyFill="1" applyBorder="1">
      <alignment/>
      <protection/>
    </xf>
    <xf numFmtId="168" fontId="5" fillId="0" borderId="5" xfId="19" applyNumberFormat="1" applyFont="1" applyFill="1" applyBorder="1">
      <alignment/>
      <protection/>
    </xf>
    <xf numFmtId="0" fontId="5" fillId="0" borderId="5" xfId="15" applyFont="1" applyFill="1" applyBorder="1" applyAlignment="1">
      <alignment horizontal="right"/>
      <protection/>
    </xf>
    <xf numFmtId="168" fontId="5" fillId="0" borderId="0" xfId="19" applyNumberFormat="1" applyFont="1" applyBorder="1">
      <alignment/>
      <protection/>
    </xf>
    <xf numFmtId="0" fontId="7" fillId="0" borderId="0" xfId="19" applyFont="1">
      <alignment/>
      <protection/>
    </xf>
    <xf numFmtId="0" fontId="5" fillId="0" borderId="0" xfId="19" applyFont="1">
      <alignment/>
      <protection/>
    </xf>
    <xf numFmtId="0" fontId="5" fillId="5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51" fillId="0" borderId="5" xfId="0" applyFont="1" applyBorder="1" applyAlignment="1">
      <alignment/>
    </xf>
    <xf numFmtId="0" fontId="5" fillId="0" borderId="5" xfId="0" applyFont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1" fillId="0" borderId="0" xfId="0" applyFont="1" applyAlignment="1">
      <alignment/>
    </xf>
    <xf numFmtId="168" fontId="51" fillId="0" borderId="0" xfId="0" applyNumberFormat="1" applyFont="1" applyAlignment="1">
      <alignment/>
    </xf>
    <xf numFmtId="0" fontId="51" fillId="0" borderId="0" xfId="0" applyFont="1" applyFill="1" applyAlignment="1">
      <alignment/>
    </xf>
    <xf numFmtId="0" fontId="66" fillId="0" borderId="0" xfId="0" applyFont="1" applyAlignment="1">
      <alignment/>
    </xf>
    <xf numFmtId="0" fontId="5" fillId="5" borderId="5" xfId="0" applyNumberFormat="1" applyFont="1" applyFill="1" applyBorder="1" applyAlignment="1">
      <alignment/>
    </xf>
    <xf numFmtId="0" fontId="5" fillId="0" borderId="5" xfId="0" applyFont="1" applyBorder="1" applyAlignment="1">
      <alignment horizontal="right" wrapText="1"/>
    </xf>
    <xf numFmtId="0" fontId="51" fillId="5" borderId="5" xfId="0" applyFont="1" applyFill="1" applyBorder="1" applyAlignment="1">
      <alignment/>
    </xf>
    <xf numFmtId="0" fontId="51" fillId="0" borderId="5" xfId="0" applyFont="1" applyBorder="1" applyAlignment="1">
      <alignment horizontal="right" wrapText="1"/>
    </xf>
    <xf numFmtId="0" fontId="5" fillId="0" borderId="0" xfId="0" applyFont="1" applyAlignment="1">
      <alignment/>
    </xf>
    <xf numFmtId="0" fontId="51" fillId="5" borderId="8" xfId="0" applyFont="1" applyFill="1" applyBorder="1" applyAlignment="1">
      <alignment horizontal="justify" vertical="top" wrapText="1"/>
    </xf>
    <xf numFmtId="0" fontId="51" fillId="5" borderId="8" xfId="0" applyFont="1" applyFill="1" applyBorder="1" applyAlignment="1">
      <alignment/>
    </xf>
    <xf numFmtId="0" fontId="5" fillId="5" borderId="8" xfId="0" applyFont="1" applyFill="1" applyBorder="1" applyAlignment="1">
      <alignment/>
    </xf>
    <xf numFmtId="0" fontId="5" fillId="0" borderId="5" xfId="0" applyFont="1" applyBorder="1" applyAlignment="1">
      <alignment/>
    </xf>
    <xf numFmtId="168" fontId="51" fillId="0" borderId="5" xfId="0" applyNumberFormat="1" applyFont="1" applyBorder="1" applyAlignment="1">
      <alignment/>
    </xf>
    <xf numFmtId="0" fontId="67" fillId="0" borderId="5" xfId="0" applyFont="1" applyBorder="1" applyAlignment="1">
      <alignment horizontal="right" wrapText="1"/>
    </xf>
    <xf numFmtId="1" fontId="5" fillId="0" borderId="5" xfId="0" applyNumberFormat="1" applyFont="1" applyBorder="1" applyAlignment="1">
      <alignment horizontal="right" wrapText="1"/>
    </xf>
    <xf numFmtId="0" fontId="67" fillId="0" borderId="5" xfId="0" applyFont="1" applyBorder="1" applyAlignment="1">
      <alignment/>
    </xf>
    <xf numFmtId="0" fontId="0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5" fillId="5" borderId="5" xfId="0" applyFont="1" applyFill="1" applyBorder="1" applyAlignment="1">
      <alignment horizontal="center" wrapText="1"/>
    </xf>
    <xf numFmtId="0" fontId="70" fillId="0" borderId="0" xfId="0" applyFont="1" applyFill="1" applyAlignment="1">
      <alignment/>
    </xf>
    <xf numFmtId="168" fontId="72" fillId="0" borderId="5" xfId="19" applyNumberFormat="1" applyFont="1" applyFill="1" applyBorder="1">
      <alignment/>
      <protection/>
    </xf>
    <xf numFmtId="0" fontId="0" fillId="0" borderId="0" xfId="0" applyFont="1" applyAlignment="1">
      <alignment horizontal="justify" vertical="top" wrapText="1"/>
    </xf>
    <xf numFmtId="0" fontId="38" fillId="0" borderId="0" xfId="0" applyFont="1" applyFill="1" applyAlignment="1">
      <alignment horizontal="left" vertical="center" wrapText="1"/>
    </xf>
    <xf numFmtId="0" fontId="28" fillId="0" borderId="0" xfId="19" applyFont="1" applyBorder="1">
      <alignment/>
      <protection/>
    </xf>
    <xf numFmtId="0" fontId="0" fillId="0" borderId="0" xfId="0" applyFont="1" applyAlignment="1">
      <alignment/>
    </xf>
    <xf numFmtId="0" fontId="51" fillId="2" borderId="0" xfId="0" applyFont="1" applyFill="1" applyAlignment="1">
      <alignment/>
    </xf>
    <xf numFmtId="0" fontId="7" fillId="2" borderId="5" xfId="20" applyFont="1" applyFill="1" applyBorder="1" applyAlignment="1">
      <alignment/>
      <protection/>
    </xf>
    <xf numFmtId="0" fontId="5" fillId="2" borderId="5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5" xfId="20" applyFont="1" applyFill="1" applyBorder="1" applyAlignment="1">
      <alignment/>
      <protection/>
    </xf>
    <xf numFmtId="169" fontId="5" fillId="2" borderId="5" xfId="20" applyNumberFormat="1" applyFont="1" applyFill="1" applyBorder="1" applyAlignment="1">
      <alignment horizontal="right"/>
      <protection/>
    </xf>
    <xf numFmtId="0" fontId="5" fillId="2" borderId="5" xfId="0" applyFont="1" applyFill="1" applyBorder="1" applyAlignment="1">
      <alignment/>
    </xf>
    <xf numFmtId="168" fontId="51" fillId="2" borderId="0" xfId="0" applyNumberFormat="1" applyFont="1" applyFill="1" applyAlignment="1">
      <alignment/>
    </xf>
    <xf numFmtId="0" fontId="5" fillId="2" borderId="5" xfId="20" applyFont="1" applyFill="1" applyBorder="1">
      <alignment/>
      <protection/>
    </xf>
    <xf numFmtId="0" fontId="5" fillId="2" borderId="0" xfId="0" applyFont="1" applyFill="1" applyBorder="1" applyAlignment="1">
      <alignment/>
    </xf>
    <xf numFmtId="168" fontId="16" fillId="0" borderId="0" xfId="0" applyNumberFormat="1" applyFont="1" applyAlignment="1">
      <alignment/>
    </xf>
    <xf numFmtId="0" fontId="28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8" fillId="0" borderId="0" xfId="0" applyFont="1" applyAlignment="1">
      <alignment horizontal="justify" vertical="top" wrapText="1"/>
    </xf>
    <xf numFmtId="168" fontId="28" fillId="0" borderId="5" xfId="0" applyNumberFormat="1" applyFont="1" applyFill="1" applyBorder="1" applyAlignment="1">
      <alignment horizontal="center"/>
    </xf>
    <xf numFmtId="0" fontId="28" fillId="0" borderId="5" xfId="0" applyFont="1" applyBorder="1" applyAlignment="1">
      <alignment horizontal="center"/>
    </xf>
    <xf numFmtId="168" fontId="28" fillId="0" borderId="5" xfId="0" applyNumberFormat="1" applyFont="1" applyBorder="1" applyAlignment="1">
      <alignment horizontal="center" vertical="center" wrapText="1"/>
    </xf>
    <xf numFmtId="16" fontId="28" fillId="0" borderId="5" xfId="0" applyNumberFormat="1" applyFont="1" applyBorder="1" applyAlignment="1">
      <alignment horizontal="center"/>
    </xf>
    <xf numFmtId="168" fontId="28" fillId="0" borderId="5" xfId="0" applyNumberFormat="1" applyFont="1" applyFill="1" applyBorder="1" applyAlignment="1">
      <alignment horizontal="center" vertical="center" wrapText="1"/>
    </xf>
    <xf numFmtId="0" fontId="73" fillId="0" borderId="0" xfId="0" applyFont="1" applyFill="1" applyAlignment="1">
      <alignment/>
    </xf>
    <xf numFmtId="0" fontId="0" fillId="0" borderId="0" xfId="0" applyFont="1" applyAlignment="1">
      <alignment/>
    </xf>
    <xf numFmtId="16" fontId="38" fillId="0" borderId="0" xfId="0" applyNumberFormat="1" applyFont="1" applyAlignment="1">
      <alignment horizontal="right"/>
    </xf>
    <xf numFmtId="0" fontId="74" fillId="0" borderId="0" xfId="0" applyFont="1" applyFill="1" applyAlignment="1">
      <alignment/>
    </xf>
    <xf numFmtId="0" fontId="0" fillId="0" borderId="0" xfId="0" applyFont="1" applyAlignment="1">
      <alignment/>
    </xf>
    <xf numFmtId="0" fontId="69" fillId="0" borderId="0" xfId="0" applyFont="1" applyBorder="1" applyAlignment="1">
      <alignment/>
    </xf>
    <xf numFmtId="0" fontId="69" fillId="0" borderId="4" xfId="0" applyFont="1" applyBorder="1" applyAlignment="1">
      <alignment/>
    </xf>
    <xf numFmtId="0" fontId="73" fillId="0" borderId="4" xfId="0" applyFont="1" applyFill="1" applyBorder="1" applyAlignment="1">
      <alignment/>
    </xf>
    <xf numFmtId="0" fontId="0" fillId="0" borderId="1" xfId="0" applyFont="1" applyBorder="1" applyAlignment="1">
      <alignment/>
    </xf>
    <xf numFmtId="0" fontId="3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168" fontId="67" fillId="0" borderId="5" xfId="19" applyNumberFormat="1" applyFont="1" applyFill="1" applyBorder="1">
      <alignment/>
      <protection/>
    </xf>
    <xf numFmtId="0" fontId="51" fillId="0" borderId="0" xfId="0" applyFont="1" applyBorder="1" applyAlignment="1">
      <alignment/>
    </xf>
    <xf numFmtId="168" fontId="51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0" fontId="28" fillId="0" borderId="0" xfId="0" applyFont="1" applyAlignment="1">
      <alignment/>
    </xf>
    <xf numFmtId="0" fontId="32" fillId="0" borderId="0" xfId="0" applyFont="1" applyFill="1" applyAlignment="1">
      <alignment/>
    </xf>
    <xf numFmtId="0" fontId="0" fillId="0" borderId="0" xfId="0" applyFont="1" applyAlignment="1">
      <alignment/>
    </xf>
    <xf numFmtId="0" fontId="28" fillId="3" borderId="0" xfId="0" applyFont="1" applyFill="1" applyBorder="1" applyAlignment="1">
      <alignment/>
    </xf>
    <xf numFmtId="0" fontId="28" fillId="0" borderId="0" xfId="0" applyFont="1" applyAlignment="1">
      <alignment horizontal="justify" wrapText="1"/>
    </xf>
    <xf numFmtId="0" fontId="0" fillId="0" borderId="0" xfId="0" applyFont="1" applyAlignment="1">
      <alignment/>
    </xf>
    <xf numFmtId="0" fontId="80" fillId="0" borderId="0" xfId="0" applyFont="1" applyBorder="1" applyAlignment="1">
      <alignment vertical="center"/>
    </xf>
    <xf numFmtId="0" fontId="79" fillId="0" borderId="0" xfId="0" applyFont="1" applyFill="1" applyAlignment="1">
      <alignment horizontal="justify" vertical="top" wrapText="1"/>
    </xf>
    <xf numFmtId="0" fontId="77" fillId="0" borderId="0" xfId="0" applyFont="1" applyAlignment="1">
      <alignment horizontal="justify" vertical="center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168" fontId="67" fillId="0" borderId="5" xfId="0" applyNumberFormat="1" applyFont="1" applyBorder="1" applyAlignment="1">
      <alignment/>
    </xf>
    <xf numFmtId="0" fontId="74" fillId="0" borderId="0" xfId="0" applyFont="1" applyAlignment="1">
      <alignment/>
    </xf>
    <xf numFmtId="0" fontId="4" fillId="0" borderId="0" xfId="0" applyFont="1" applyFill="1" applyAlignment="1">
      <alignment horizontal="justify" vertical="center" wrapText="1"/>
    </xf>
    <xf numFmtId="0" fontId="0" fillId="0" borderId="0" xfId="0" applyAlignment="1">
      <alignment vertical="center"/>
    </xf>
    <xf numFmtId="0" fontId="5" fillId="0" borderId="9" xfId="0" applyFont="1" applyBorder="1" applyAlignment="1">
      <alignment horizontal="center" wrapText="1"/>
    </xf>
    <xf numFmtId="0" fontId="5" fillId="0" borderId="9" xfId="0" applyFont="1" applyBorder="1" applyAlignment="1">
      <alignment horizontal="right" wrapText="1"/>
    </xf>
    <xf numFmtId="0" fontId="51" fillId="0" borderId="9" xfId="0" applyFont="1" applyBorder="1" applyAlignment="1">
      <alignment/>
    </xf>
    <xf numFmtId="0" fontId="72" fillId="0" borderId="5" xfId="0" applyFont="1" applyBorder="1" applyAlignment="1">
      <alignment horizontal="right" wrapText="1"/>
    </xf>
    <xf numFmtId="169" fontId="5" fillId="0" borderId="5" xfId="0" applyNumberFormat="1" applyFont="1" applyFill="1" applyBorder="1" applyAlignment="1">
      <alignment vertical="top" wrapText="1"/>
    </xf>
    <xf numFmtId="169" fontId="5" fillId="0" borderId="5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/>
    </xf>
    <xf numFmtId="0" fontId="67" fillId="0" borderId="5" xfId="0" applyFont="1" applyFill="1" applyBorder="1" applyAlignment="1">
      <alignment/>
    </xf>
    <xf numFmtId="0" fontId="7" fillId="0" borderId="0" xfId="19" applyFont="1" applyBorder="1">
      <alignment/>
      <protection/>
    </xf>
    <xf numFmtId="0" fontId="5" fillId="0" borderId="0" xfId="19" applyNumberFormat="1" applyFont="1" applyBorder="1" applyAlignment="1">
      <alignment horizontal="center"/>
      <protection/>
    </xf>
    <xf numFmtId="0" fontId="5" fillId="0" borderId="0" xfId="15" applyFont="1" applyBorder="1" applyAlignment="1">
      <alignment horizontal="center"/>
      <protection/>
    </xf>
    <xf numFmtId="0" fontId="5" fillId="0" borderId="0" xfId="15" applyFont="1" applyFill="1" applyBorder="1" applyAlignment="1">
      <alignment horizontal="center"/>
      <protection/>
    </xf>
    <xf numFmtId="168" fontId="5" fillId="0" borderId="0" xfId="19" applyNumberFormat="1" applyFont="1" applyFill="1" applyBorder="1">
      <alignment/>
      <protection/>
    </xf>
    <xf numFmtId="169" fontId="5" fillId="0" borderId="0" xfId="19" applyNumberFormat="1" applyFont="1" applyFill="1" applyBorder="1" applyAlignment="1">
      <alignment horizontal="right" wrapText="1"/>
      <protection/>
    </xf>
    <xf numFmtId="169" fontId="5" fillId="0" borderId="0" xfId="19" applyNumberFormat="1" applyFont="1" applyFill="1" applyBorder="1">
      <alignment/>
      <protection/>
    </xf>
    <xf numFmtId="169" fontId="5" fillId="0" borderId="0" xfId="19" applyNumberFormat="1" applyFont="1" applyFill="1" applyBorder="1" applyAlignment="1">
      <alignment horizontal="right"/>
      <protection/>
    </xf>
    <xf numFmtId="0" fontId="5" fillId="0" borderId="0" xfId="19" applyFont="1" applyFill="1" applyBorder="1">
      <alignment/>
      <protection/>
    </xf>
    <xf numFmtId="0" fontId="5" fillId="0" borderId="0" xfId="15" applyFont="1" applyFill="1" applyBorder="1" applyAlignment="1">
      <alignment horizontal="right"/>
      <protection/>
    </xf>
    <xf numFmtId="168" fontId="5" fillId="0" borderId="0" xfId="15" applyNumberFormat="1" applyFont="1" applyFill="1" applyBorder="1" applyAlignment="1">
      <alignment horizontal="right"/>
      <protection/>
    </xf>
    <xf numFmtId="169" fontId="5" fillId="0" borderId="0" xfId="15" applyNumberFormat="1" applyFont="1" applyFill="1" applyBorder="1" applyAlignment="1">
      <alignment horizontal="right"/>
      <protection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169" fontId="5" fillId="0" borderId="0" xfId="0" applyNumberFormat="1" applyFont="1" applyBorder="1" applyAlignment="1">
      <alignment/>
    </xf>
    <xf numFmtId="169" fontId="5" fillId="0" borderId="5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169" fontId="5" fillId="0" borderId="0" xfId="0" applyNumberFormat="1" applyFont="1" applyFill="1" applyBorder="1" applyAlignment="1">
      <alignment/>
    </xf>
    <xf numFmtId="189" fontId="5" fillId="0" borderId="0" xfId="0" applyNumberFormat="1" applyFont="1" applyBorder="1" applyAlignment="1" applyProtection="1">
      <alignment horizontal="right"/>
      <protection hidden="1"/>
    </xf>
    <xf numFmtId="169" fontId="5" fillId="0" borderId="0" xfId="0" applyNumberFormat="1" applyFont="1" applyBorder="1" applyAlignment="1" applyProtection="1">
      <alignment horizontal="right"/>
      <protection hidden="1"/>
    </xf>
    <xf numFmtId="169" fontId="5" fillId="0" borderId="0" xfId="0" applyNumberFormat="1" applyFont="1" applyFill="1" applyBorder="1" applyAlignment="1" applyProtection="1">
      <alignment horizontal="right"/>
      <protection hidden="1"/>
    </xf>
    <xf numFmtId="0" fontId="7" fillId="5" borderId="5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71" fillId="0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168" fontId="0" fillId="0" borderId="0" xfId="0" applyNumberFormat="1" applyFont="1" applyFill="1" applyBorder="1" applyAlignment="1">
      <alignment horizontal="center" vertical="center"/>
    </xf>
    <xf numFmtId="0" fontId="69" fillId="0" borderId="0" xfId="0" applyFont="1" applyFill="1" applyBorder="1" applyAlignment="1">
      <alignment/>
    </xf>
    <xf numFmtId="0" fontId="16" fillId="0" borderId="0" xfId="0" applyNumberFormat="1" applyFont="1" applyAlignment="1">
      <alignment/>
    </xf>
    <xf numFmtId="168" fontId="28" fillId="0" borderId="7" xfId="0" applyNumberFormat="1" applyFont="1" applyFill="1" applyBorder="1" applyAlignment="1">
      <alignment horizontal="center" vertical="center" wrapText="1"/>
    </xf>
    <xf numFmtId="0" fontId="51" fillId="5" borderId="5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1" fillId="0" borderId="10" xfId="0" applyFont="1" applyBorder="1" applyAlignment="1">
      <alignment/>
    </xf>
    <xf numFmtId="0" fontId="51" fillId="0" borderId="7" xfId="0" applyFont="1" applyBorder="1" applyAlignment="1">
      <alignment/>
    </xf>
    <xf numFmtId="0" fontId="51" fillId="0" borderId="8" xfId="0" applyFont="1" applyBorder="1" applyAlignment="1">
      <alignment/>
    </xf>
    <xf numFmtId="0" fontId="51" fillId="0" borderId="9" xfId="0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1" fillId="0" borderId="5" xfId="0" applyFont="1" applyBorder="1" applyAlignment="1">
      <alignment/>
    </xf>
    <xf numFmtId="0" fontId="51" fillId="0" borderId="5" xfId="0" applyFont="1" applyFill="1" applyBorder="1" applyAlignment="1">
      <alignment/>
    </xf>
    <xf numFmtId="0" fontId="66" fillId="0" borderId="5" xfId="0" applyFont="1" applyBorder="1" applyAlignment="1">
      <alignment/>
    </xf>
    <xf numFmtId="0" fontId="85" fillId="5" borderId="5" xfId="0" applyFont="1" applyFill="1" applyBorder="1" applyAlignment="1">
      <alignment/>
    </xf>
    <xf numFmtId="0" fontId="0" fillId="0" borderId="0" xfId="0" applyFont="1" applyAlignment="1">
      <alignment horizontal="justify" vertical="top"/>
    </xf>
    <xf numFmtId="0" fontId="16" fillId="0" borderId="0" xfId="0" applyFont="1" applyAlignment="1">
      <alignment horizontal="justify" vertical="top"/>
    </xf>
    <xf numFmtId="0" fontId="67" fillId="0" borderId="5" xfId="0" applyFont="1" applyBorder="1" applyAlignment="1">
      <alignment/>
    </xf>
    <xf numFmtId="0" fontId="51" fillId="6" borderId="7" xfId="0" applyFont="1" applyFill="1" applyBorder="1" applyAlignment="1">
      <alignment/>
    </xf>
    <xf numFmtId="0" fontId="51" fillId="6" borderId="8" xfId="0" applyFont="1" applyFill="1" applyBorder="1" applyAlignment="1">
      <alignment/>
    </xf>
    <xf numFmtId="0" fontId="51" fillId="6" borderId="9" xfId="0" applyFont="1" applyFill="1" applyBorder="1" applyAlignment="1">
      <alignment/>
    </xf>
    <xf numFmtId="0" fontId="51" fillId="7" borderId="7" xfId="0" applyFont="1" applyFill="1" applyBorder="1" applyAlignment="1">
      <alignment/>
    </xf>
    <xf numFmtId="0" fontId="51" fillId="7" borderId="8" xfId="0" applyFont="1" applyFill="1" applyBorder="1" applyAlignment="1">
      <alignment/>
    </xf>
    <xf numFmtId="168" fontId="51" fillId="7" borderId="8" xfId="0" applyNumberFormat="1" applyFont="1" applyFill="1" applyBorder="1" applyAlignment="1">
      <alignment/>
    </xf>
    <xf numFmtId="1" fontId="51" fillId="7" borderId="8" xfId="0" applyNumberFormat="1" applyFont="1" applyFill="1" applyBorder="1" applyAlignment="1">
      <alignment/>
    </xf>
    <xf numFmtId="0" fontId="5" fillId="7" borderId="8" xfId="0" applyFont="1" applyFill="1" applyBorder="1" applyAlignment="1">
      <alignment/>
    </xf>
    <xf numFmtId="0" fontId="5" fillId="7" borderId="9" xfId="0" applyFont="1" applyFill="1" applyBorder="1" applyAlignment="1">
      <alignment/>
    </xf>
    <xf numFmtId="168" fontId="28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67" fillId="0" borderId="0" xfId="0" applyFont="1" applyBorder="1" applyAlignment="1">
      <alignment/>
    </xf>
    <xf numFmtId="0" fontId="5" fillId="0" borderId="11" xfId="0" applyFont="1" applyFill="1" applyBorder="1" applyAlignment="1">
      <alignment horizontal="center" wrapText="1"/>
    </xf>
    <xf numFmtId="0" fontId="51" fillId="0" borderId="4" xfId="0" applyFont="1" applyFill="1" applyBorder="1" applyAlignment="1">
      <alignment/>
    </xf>
    <xf numFmtId="0" fontId="5" fillId="0" borderId="11" xfId="0" applyFont="1" applyBorder="1" applyAlignment="1">
      <alignment horizontal="center" wrapText="1"/>
    </xf>
    <xf numFmtId="2" fontId="5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168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4" xfId="0" applyBorder="1" applyAlignment="1">
      <alignment/>
    </xf>
    <xf numFmtId="168" fontId="0" fillId="2" borderId="0" xfId="0" applyNumberFormat="1" applyFont="1" applyFill="1" applyBorder="1" applyAlignment="1">
      <alignment horizontal="center" vertical="center" wrapText="1"/>
    </xf>
    <xf numFmtId="168" fontId="0" fillId="2" borderId="12" xfId="0" applyNumberFormat="1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168" fontId="0" fillId="2" borderId="0" xfId="0" applyNumberFormat="1" applyFont="1" applyFill="1" applyBorder="1" applyAlignment="1">
      <alignment horizontal="center" vertical="center"/>
    </xf>
    <xf numFmtId="168" fontId="0" fillId="2" borderId="12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2" borderId="0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justify" vertical="center" wrapText="1"/>
    </xf>
    <xf numFmtId="0" fontId="0" fillId="2" borderId="20" xfId="0" applyFont="1" applyFill="1" applyBorder="1" applyAlignment="1">
      <alignment horizontal="justify" vertical="center" wrapText="1"/>
    </xf>
    <xf numFmtId="0" fontId="0" fillId="2" borderId="0" xfId="0" applyFont="1" applyFill="1" applyBorder="1" applyAlignment="1">
      <alignment horizontal="justify" vertical="center" wrapText="1"/>
    </xf>
    <xf numFmtId="0" fontId="0" fillId="2" borderId="21" xfId="0" applyFont="1" applyFill="1" applyBorder="1" applyAlignment="1">
      <alignment horizontal="justify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16" fontId="0" fillId="2" borderId="22" xfId="0" applyNumberFormat="1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justify" vertical="center" wrapText="1"/>
    </xf>
    <xf numFmtId="0" fontId="0" fillId="2" borderId="23" xfId="0" applyFont="1" applyFill="1" applyBorder="1" applyAlignment="1">
      <alignment horizontal="justify" vertical="center" wrapText="1"/>
    </xf>
    <xf numFmtId="0" fontId="0" fillId="2" borderId="14" xfId="0" applyFont="1" applyFill="1" applyBorder="1" applyAlignment="1">
      <alignment horizontal="justify" vertical="center" wrapText="1"/>
    </xf>
    <xf numFmtId="0" fontId="0" fillId="2" borderId="24" xfId="0" applyFont="1" applyFill="1" applyBorder="1" applyAlignment="1">
      <alignment horizontal="justify" vertical="center" wrapText="1"/>
    </xf>
    <xf numFmtId="168" fontId="0" fillId="2" borderId="22" xfId="0" applyNumberFormat="1" applyFont="1" applyFill="1" applyBorder="1" applyAlignment="1">
      <alignment horizontal="center" vertical="center"/>
    </xf>
    <xf numFmtId="168" fontId="0" fillId="2" borderId="14" xfId="0" applyNumberFormat="1" applyFont="1" applyFill="1" applyBorder="1" applyAlignment="1">
      <alignment horizontal="center" vertical="center"/>
    </xf>
    <xf numFmtId="0" fontId="0" fillId="2" borderId="22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2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2" borderId="22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4" fillId="2" borderId="0" xfId="0" applyFont="1" applyFill="1" applyBorder="1" applyAlignment="1">
      <alignment horizontal="center" vertical="center" wrapText="1"/>
    </xf>
    <xf numFmtId="0" fontId="44" fillId="2" borderId="14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/>
    </xf>
    <xf numFmtId="0" fontId="71" fillId="8" borderId="0" xfId="0" applyFont="1" applyFill="1" applyAlignment="1">
      <alignment horizontal="center" vertical="center" wrapText="1"/>
    </xf>
    <xf numFmtId="0" fontId="68" fillId="8" borderId="0" xfId="0" applyFont="1" applyFill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30" fillId="2" borderId="0" xfId="0" applyFont="1" applyFill="1" applyBorder="1" applyAlignment="1">
      <alignment horizontal="center" vertical="center"/>
    </xf>
    <xf numFmtId="0" fontId="30" fillId="2" borderId="14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30" fillId="2" borderId="14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0" fontId="0" fillId="2" borderId="14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/>
    </xf>
    <xf numFmtId="168" fontId="0" fillId="2" borderId="16" xfId="0" applyNumberFormat="1" applyFont="1" applyFill="1" applyBorder="1" applyAlignment="1">
      <alignment horizontal="center" vertical="center"/>
    </xf>
    <xf numFmtId="168" fontId="0" fillId="2" borderId="17" xfId="0" applyNumberFormat="1" applyFont="1" applyFill="1" applyBorder="1" applyAlignment="1">
      <alignment horizontal="center" vertical="center"/>
    </xf>
    <xf numFmtId="0" fontId="64" fillId="0" borderId="0" xfId="0" applyFont="1" applyFill="1" applyAlignment="1">
      <alignment horizontal="justify" vertical="center" wrapText="1"/>
    </xf>
    <xf numFmtId="0" fontId="64" fillId="0" borderId="0" xfId="0" applyFont="1" applyAlignment="1">
      <alignment horizontal="justify" vertical="center" wrapText="1"/>
    </xf>
    <xf numFmtId="0" fontId="61" fillId="0" borderId="0" xfId="0" applyFont="1" applyAlignment="1">
      <alignment horizontal="justify" vertical="center" wrapText="1"/>
    </xf>
    <xf numFmtId="0" fontId="0" fillId="0" borderId="0" xfId="0" applyAlignment="1">
      <alignment/>
    </xf>
    <xf numFmtId="168" fontId="0" fillId="2" borderId="26" xfId="0" applyNumberFormat="1" applyFont="1" applyFill="1" applyBorder="1" applyAlignment="1">
      <alignment horizontal="center" vertical="center"/>
    </xf>
    <xf numFmtId="168" fontId="0" fillId="2" borderId="13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14" xfId="0" applyFont="1" applyBorder="1" applyAlignment="1">
      <alignment/>
    </xf>
    <xf numFmtId="168" fontId="0" fillId="2" borderId="22" xfId="0" applyNumberFormat="1" applyFont="1" applyFill="1" applyBorder="1" applyAlignment="1">
      <alignment horizontal="center" vertical="center" wrapText="1"/>
    </xf>
    <xf numFmtId="168" fontId="0" fillId="2" borderId="1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Fill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vertical="top"/>
    </xf>
    <xf numFmtId="0" fontId="38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47" fillId="0" borderId="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Border="1" applyAlignment="1">
      <alignment horizontal="center" vertical="center" wrapText="1"/>
    </xf>
    <xf numFmtId="168" fontId="0" fillId="2" borderId="25" xfId="0" applyNumberFormat="1" applyFont="1" applyFill="1" applyBorder="1" applyAlignment="1">
      <alignment horizontal="center" vertical="center" wrapText="1"/>
    </xf>
    <xf numFmtId="168" fontId="0" fillId="2" borderId="27" xfId="0" applyNumberFormat="1" applyFont="1" applyFill="1" applyBorder="1" applyAlignment="1">
      <alignment horizontal="center" vertical="center" wrapText="1"/>
    </xf>
    <xf numFmtId="168" fontId="0" fillId="2" borderId="28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right"/>
    </xf>
    <xf numFmtId="0" fontId="31" fillId="0" borderId="0" xfId="0" applyFont="1" applyAlignment="1">
      <alignment horizontal="right" vertical="center"/>
    </xf>
    <xf numFmtId="0" fontId="28" fillId="0" borderId="7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54" fillId="0" borderId="4" xfId="0" applyFont="1" applyFill="1" applyBorder="1" applyAlignment="1">
      <alignment horizontal="center" vertical="center" wrapText="1"/>
    </xf>
    <xf numFmtId="0" fontId="55" fillId="0" borderId="4" xfId="0" applyFont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28" fillId="4" borderId="7" xfId="0" applyFont="1" applyFill="1" applyBorder="1" applyAlignment="1">
      <alignment horizontal="center" vertical="center" wrapText="1"/>
    </xf>
    <xf numFmtId="0" fontId="28" fillId="4" borderId="9" xfId="0" applyFont="1" applyFill="1" applyBorder="1" applyAlignment="1">
      <alignment horizontal="center" vertical="center" wrapText="1"/>
    </xf>
    <xf numFmtId="0" fontId="20" fillId="4" borderId="29" xfId="0" applyFont="1" applyFill="1" applyBorder="1" applyAlignment="1">
      <alignment horizontal="justify" vertical="center" wrapText="1"/>
    </xf>
    <xf numFmtId="0" fontId="20" fillId="4" borderId="11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 horizontal="justify" wrapText="1"/>
    </xf>
    <xf numFmtId="0" fontId="4" fillId="0" borderId="0" xfId="0" applyFont="1" applyFill="1" applyAlignment="1">
      <alignment horizontal="justify" vertical="top" wrapText="1"/>
    </xf>
    <xf numFmtId="0" fontId="4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38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8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16" fillId="0" borderId="0" xfId="0" applyFont="1" applyAlignment="1">
      <alignment horizontal="justify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vertical="center"/>
    </xf>
    <xf numFmtId="0" fontId="16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0" fontId="0" fillId="0" borderId="0" xfId="0" applyNumberFormat="1" applyFont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0" fontId="38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38" fillId="0" borderId="0" xfId="0" applyFont="1" applyAlignment="1">
      <alignment horizontal="left" wrapText="1"/>
    </xf>
    <xf numFmtId="0" fontId="36" fillId="0" borderId="0" xfId="0" applyFont="1" applyAlignment="1">
      <alignment horizontal="left" wrapText="1"/>
    </xf>
    <xf numFmtId="0" fontId="0" fillId="0" borderId="0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justify" vertical="center" wrapText="1"/>
    </xf>
    <xf numFmtId="0" fontId="63" fillId="0" borderId="0" xfId="0" applyFont="1" applyAlignment="1">
      <alignment horizontal="justify" vertical="center" wrapText="1"/>
    </xf>
    <xf numFmtId="0" fontId="30" fillId="0" borderId="0" xfId="0" applyFont="1" applyFill="1" applyBorder="1" applyAlignment="1">
      <alignment horizontal="justify" vertical="center" wrapText="1"/>
    </xf>
    <xf numFmtId="0" fontId="36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Fill="1" applyAlignment="1">
      <alignment horizontal="justify" wrapText="1"/>
    </xf>
    <xf numFmtId="0" fontId="30" fillId="2" borderId="0" xfId="0" applyFont="1" applyFill="1" applyBorder="1" applyAlignment="1">
      <alignment horizontal="justify" vertical="center" wrapText="1"/>
    </xf>
    <xf numFmtId="0" fontId="30" fillId="2" borderId="21" xfId="0" applyFont="1" applyFill="1" applyBorder="1" applyAlignment="1">
      <alignment horizontal="justify" vertical="center" wrapText="1"/>
    </xf>
    <xf numFmtId="0" fontId="30" fillId="2" borderId="12" xfId="0" applyFont="1" applyFill="1" applyBorder="1" applyAlignment="1">
      <alignment horizontal="justify" vertical="center" wrapText="1"/>
    </xf>
    <xf numFmtId="0" fontId="30" fillId="2" borderId="20" xfId="0" applyFont="1" applyFill="1" applyBorder="1" applyAlignment="1">
      <alignment horizontal="justify" vertical="center" wrapText="1"/>
    </xf>
    <xf numFmtId="0" fontId="28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2" borderId="27" xfId="0" applyFont="1" applyFill="1" applyBorder="1" applyAlignment="1">
      <alignment horizontal="center" vertical="center" wrapText="1"/>
    </xf>
    <xf numFmtId="0" fontId="0" fillId="2" borderId="28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28" fillId="0" borderId="7" xfId="0" applyFont="1" applyFill="1" applyBorder="1" applyAlignment="1">
      <alignment vertical="center" wrapText="1"/>
    </xf>
    <xf numFmtId="0" fontId="28" fillId="0" borderId="8" xfId="0" applyFont="1" applyFill="1" applyBorder="1" applyAlignment="1">
      <alignment vertical="center" wrapText="1"/>
    </xf>
    <xf numFmtId="0" fontId="28" fillId="0" borderId="9" xfId="0" applyFont="1" applyFill="1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4" borderId="5" xfId="0" applyFont="1" applyFill="1" applyBorder="1" applyAlignment="1">
      <alignment horizontal="center" vertical="center" wrapText="1"/>
    </xf>
    <xf numFmtId="0" fontId="28" fillId="4" borderId="5" xfId="0" applyFont="1" applyFill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75" fillId="0" borderId="0" xfId="0" applyFont="1" applyAlignment="1">
      <alignment horizontal="center" vertical="center"/>
    </xf>
    <xf numFmtId="0" fontId="75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28" fillId="0" borderId="0" xfId="0" applyNumberFormat="1" applyFont="1" applyFill="1" applyAlignment="1">
      <alignment horizontal="justify" vertical="top" wrapText="1"/>
    </xf>
    <xf numFmtId="0" fontId="0" fillId="0" borderId="0" xfId="0" applyFont="1" applyFill="1" applyAlignment="1">
      <alignment horizontal="justify" vertical="top" wrapText="1"/>
    </xf>
    <xf numFmtId="0" fontId="28" fillId="0" borderId="0" xfId="0" applyFont="1" applyAlignment="1">
      <alignment horizontal="justify" wrapText="1"/>
    </xf>
    <xf numFmtId="0" fontId="0" fillId="0" borderId="0" xfId="0" applyFont="1" applyFill="1" applyAlignment="1">
      <alignment horizontal="left" vertical="center" wrapText="1"/>
    </xf>
    <xf numFmtId="0" fontId="28" fillId="4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8" fillId="4" borderId="29" xfId="0" applyFont="1" applyFill="1" applyBorder="1" applyAlignment="1">
      <alignment horizontal="center" vertical="center" wrapText="1"/>
    </xf>
    <xf numFmtId="0" fontId="28" fillId="4" borderId="1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64" fillId="0" borderId="0" xfId="0" applyFont="1" applyFill="1" applyBorder="1" applyAlignment="1">
      <alignment horizontal="justify" vertical="center" wrapText="1"/>
    </xf>
    <xf numFmtId="0" fontId="64" fillId="0" borderId="0" xfId="0" applyFont="1" applyBorder="1" applyAlignment="1">
      <alignment horizontal="justify" vertical="center" wrapText="1"/>
    </xf>
    <xf numFmtId="0" fontId="61" fillId="0" borderId="4" xfId="0" applyFont="1" applyBorder="1" applyAlignment="1">
      <alignment horizontal="justify" vertical="center" wrapText="1"/>
    </xf>
    <xf numFmtId="0" fontId="16" fillId="0" borderId="0" xfId="0" applyFont="1" applyAlignment="1">
      <alignment horizontal="justify" vertical="top" wrapText="1"/>
    </xf>
    <xf numFmtId="0" fontId="16" fillId="0" borderId="0" xfId="0" applyFont="1" applyAlignment="1">
      <alignment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0" fontId="38" fillId="0" borderId="0" xfId="0" applyFont="1" applyFill="1" applyAlignment="1">
      <alignment vertical="center" wrapText="1"/>
    </xf>
    <xf numFmtId="0" fontId="33" fillId="0" borderId="0" xfId="0" applyFont="1" applyBorder="1" applyAlignment="1">
      <alignment horizontal="justify" vertical="center" wrapText="1"/>
    </xf>
    <xf numFmtId="0" fontId="20" fillId="4" borderId="5" xfId="0" applyFont="1" applyFill="1" applyBorder="1" applyAlignment="1">
      <alignment horizontal="justify" vertical="center" wrapText="1"/>
    </xf>
    <xf numFmtId="0" fontId="28" fillId="4" borderId="15" xfId="0" applyFont="1" applyFill="1" applyBorder="1" applyAlignment="1">
      <alignment horizontal="center" vertical="center" wrapText="1"/>
    </xf>
    <xf numFmtId="0" fontId="28" fillId="4" borderId="32" xfId="0" applyFont="1" applyFill="1" applyBorder="1" applyAlignment="1">
      <alignment horizontal="center" vertical="center" wrapText="1"/>
    </xf>
    <xf numFmtId="0" fontId="28" fillId="4" borderId="31" xfId="0" applyFont="1" applyFill="1" applyBorder="1" applyAlignment="1">
      <alignment horizontal="center" vertical="center" wrapText="1"/>
    </xf>
    <xf numFmtId="0" fontId="28" fillId="4" borderId="4" xfId="0" applyFont="1" applyFill="1" applyBorder="1" applyAlignment="1">
      <alignment horizontal="center" vertical="center" wrapText="1"/>
    </xf>
    <xf numFmtId="0" fontId="28" fillId="4" borderId="33" xfId="0" applyFont="1" applyFill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/>
    </xf>
    <xf numFmtId="0" fontId="60" fillId="0" borderId="0" xfId="0" applyFont="1" applyAlignment="1">
      <alignment horizontal="justify" vertical="center" wrapText="1"/>
    </xf>
    <xf numFmtId="0" fontId="61" fillId="0" borderId="0" xfId="0" applyFont="1" applyAlignment="1">
      <alignment/>
    </xf>
    <xf numFmtId="0" fontId="71" fillId="9" borderId="0" xfId="0" applyFont="1" applyFill="1" applyAlignment="1">
      <alignment horizontal="center" vertical="center" wrapText="1"/>
    </xf>
    <xf numFmtId="0" fontId="68" fillId="9" borderId="0" xfId="0" applyFont="1" applyFill="1" applyAlignment="1">
      <alignment horizontal="center" vertical="center" wrapText="1"/>
    </xf>
    <xf numFmtId="0" fontId="53" fillId="0" borderId="0" xfId="0" applyFont="1" applyBorder="1" applyAlignment="1">
      <alignment horizontal="center"/>
    </xf>
    <xf numFmtId="0" fontId="54" fillId="0" borderId="4" xfId="0" applyFont="1" applyBorder="1" applyAlignment="1">
      <alignment horizontal="center" vertical="center"/>
    </xf>
    <xf numFmtId="0" fontId="55" fillId="0" borderId="4" xfId="0" applyFont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justify" vertical="center" wrapText="1"/>
    </xf>
    <xf numFmtId="0" fontId="0" fillId="2" borderId="34" xfId="0" applyFont="1" applyFill="1" applyBorder="1" applyAlignment="1">
      <alignment horizontal="justify" vertical="center" wrapText="1"/>
    </xf>
    <xf numFmtId="168" fontId="0" fillId="2" borderId="35" xfId="0" applyNumberFormat="1" applyFont="1" applyFill="1" applyBorder="1" applyAlignment="1">
      <alignment horizontal="center" vertical="center"/>
    </xf>
    <xf numFmtId="0" fontId="0" fillId="2" borderId="25" xfId="0" applyFont="1" applyFill="1" applyBorder="1" applyAlignment="1">
      <alignment/>
    </xf>
    <xf numFmtId="0" fontId="0" fillId="2" borderId="25" xfId="0" applyFont="1" applyFill="1" applyBorder="1" applyAlignment="1">
      <alignment horizontal="center" vertical="center" wrapText="1"/>
    </xf>
  </cellXfs>
  <cellStyles count="11">
    <cellStyle name="Normal" xfId="0"/>
    <cellStyle name="Normal_clkul_1" xfId="15"/>
    <cellStyle name="Hyperlink" xfId="16"/>
    <cellStyle name="Currency" xfId="17"/>
    <cellStyle name="Currency [0]" xfId="18"/>
    <cellStyle name="Обычный_Лист1" xfId="19"/>
    <cellStyle name="Обычный_новые таблицы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Экспорт и импорт, внешнеторговый оборот (правая ось)</a:t>
            </a:r>
          </a:p>
        </c:rich>
      </c:tx>
      <c:layout>
        <c:manualLayout>
          <c:xMode val="factor"/>
          <c:yMode val="factor"/>
          <c:x val="0.03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05"/>
          <c:w val="0.97125"/>
          <c:h val="0.6992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Таблицы!$B$49</c:f>
              <c:strCache>
                <c:ptCount val="1"/>
                <c:pt idx="0">
                  <c:v>экспорт, млрд.$  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Таблицы!$O$46:$AC$46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Таблицы!$O$49:$AC$49</c:f>
              <c:numCache>
                <c:ptCount val="15"/>
                <c:pt idx="0">
                  <c:v>2.563</c:v>
                </c:pt>
                <c:pt idx="1">
                  <c:v>2.7432</c:v>
                </c:pt>
                <c:pt idx="2">
                  <c:v>2.7103</c:v>
                </c:pt>
                <c:pt idx="3">
                  <c:v>2.789</c:v>
                </c:pt>
                <c:pt idx="4">
                  <c:v>3.095</c:v>
                </c:pt>
                <c:pt idx="5">
                  <c:v>3.272</c:v>
                </c:pt>
                <c:pt idx="6">
                  <c:v>3.83</c:v>
                </c:pt>
                <c:pt idx="7">
                  <c:v>4.177</c:v>
                </c:pt>
                <c:pt idx="8">
                  <c:v>4.2</c:v>
                </c:pt>
                <c:pt idx="9">
                  <c:v>4.3</c:v>
                </c:pt>
                <c:pt idx="10">
                  <c:v>3.952</c:v>
                </c:pt>
                <c:pt idx="11">
                  <c:v>5.588</c:v>
                </c:pt>
                <c:pt idx="12">
                  <c:v>4.259</c:v>
                </c:pt>
                <c:pt idx="13">
                  <c:v>4.2364</c:v>
                </c:pt>
                <c:pt idx="14">
                  <c:v>4.9625</c:v>
                </c:pt>
              </c:numCache>
            </c:numRef>
          </c:val>
        </c:ser>
        <c:ser>
          <c:idx val="5"/>
          <c:order val="1"/>
          <c:tx>
            <c:strRef>
              <c:f>Таблицы!$B$50</c:f>
              <c:strCache>
                <c:ptCount val="1"/>
                <c:pt idx="0">
                  <c:v>импорт, млрд.$  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Таблицы!$O$46:$AC$46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Таблицы!$O$50:$AC$50</c:f>
              <c:numCache>
                <c:ptCount val="15"/>
                <c:pt idx="0">
                  <c:v>1.811</c:v>
                </c:pt>
                <c:pt idx="1">
                  <c:v>1.992</c:v>
                </c:pt>
                <c:pt idx="2">
                  <c:v>2.1824</c:v>
                </c:pt>
                <c:pt idx="3">
                  <c:v>2.451</c:v>
                </c:pt>
                <c:pt idx="4">
                  <c:v>2.326</c:v>
                </c:pt>
                <c:pt idx="5">
                  <c:v>2.434</c:v>
                </c:pt>
                <c:pt idx="6">
                  <c:v>2.416</c:v>
                </c:pt>
                <c:pt idx="7">
                  <c:v>2.298</c:v>
                </c:pt>
                <c:pt idx="8">
                  <c:v>2.6</c:v>
                </c:pt>
                <c:pt idx="9">
                  <c:v>2.4</c:v>
                </c:pt>
                <c:pt idx="10">
                  <c:v>2.444</c:v>
                </c:pt>
                <c:pt idx="11">
                  <c:v>3.032</c:v>
                </c:pt>
                <c:pt idx="12">
                  <c:v>1.471</c:v>
                </c:pt>
                <c:pt idx="13">
                  <c:v>1.6598</c:v>
                </c:pt>
                <c:pt idx="14">
                  <c:v>2.2239</c:v>
                </c:pt>
              </c:numCache>
            </c:numRef>
          </c:val>
        </c:ser>
        <c:axId val="61330582"/>
        <c:axId val="15104327"/>
      </c:barChart>
      <c:lineChart>
        <c:grouping val="standard"/>
        <c:varyColors val="0"/>
        <c:ser>
          <c:idx val="0"/>
          <c:order val="2"/>
          <c:tx>
            <c:strRef>
              <c:f>Таблицы!$B$51</c:f>
              <c:strCache>
                <c:ptCount val="1"/>
                <c:pt idx="0">
                  <c:v>сальдо баланса, млрд.$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delete val="1"/>
            </c:dLbl>
            <c:delete val="1"/>
          </c:dLbls>
          <c:cat>
            <c:strRef>
              <c:f>Таблицы!$O$46:$AC$46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Таблицы!$O$51:$AC$51</c:f>
              <c:numCache>
                <c:ptCount val="15"/>
                <c:pt idx="0">
                  <c:v>0.7520000000000002</c:v>
                </c:pt>
                <c:pt idx="1">
                  <c:v>0.7511999999999999</c:v>
                </c:pt>
                <c:pt idx="2">
                  <c:v>0.5279000000000003</c:v>
                </c:pt>
                <c:pt idx="3">
                  <c:v>0.3380000000000001</c:v>
                </c:pt>
                <c:pt idx="4">
                  <c:v>0.7690000000000001</c:v>
                </c:pt>
                <c:pt idx="5">
                  <c:v>0.8379999999999996</c:v>
                </c:pt>
                <c:pt idx="6">
                  <c:v>1.4140000000000001</c:v>
                </c:pt>
                <c:pt idx="7">
                  <c:v>1.8789999999999996</c:v>
                </c:pt>
                <c:pt idx="8">
                  <c:v>1.6</c:v>
                </c:pt>
                <c:pt idx="9">
                  <c:v>1.9</c:v>
                </c:pt>
                <c:pt idx="10">
                  <c:v>1.508</c:v>
                </c:pt>
                <c:pt idx="11">
                  <c:v>2.556</c:v>
                </c:pt>
                <c:pt idx="12">
                  <c:v>2.7880000000000003</c:v>
                </c:pt>
                <c:pt idx="13">
                  <c:v>2.5766</c:v>
                </c:pt>
                <c:pt idx="14">
                  <c:v>2.7386000000000004</c:v>
                </c:pt>
              </c:numCache>
            </c:numRef>
          </c:val>
          <c:smooth val="0"/>
        </c:ser>
        <c:axId val="61330582"/>
        <c:axId val="15104327"/>
      </c:lineChart>
      <c:lineChart>
        <c:grouping val="standard"/>
        <c:varyColors val="0"/>
        <c:ser>
          <c:idx val="2"/>
          <c:order val="3"/>
          <c:tx>
            <c:strRef>
              <c:f>Таблицы!$B$52</c:f>
              <c:strCache>
                <c:ptCount val="1"/>
                <c:pt idx="0">
                  <c:v>вн.об., в % к пред.мес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Таблицы!$O$46:$AC$46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Таблицы!$O$52:$AC$52</c:f>
              <c:numCache>
                <c:ptCount val="15"/>
                <c:pt idx="0">
                  <c:v>55.6</c:v>
                </c:pt>
                <c:pt idx="1">
                  <c:v>108.3</c:v>
                </c:pt>
                <c:pt idx="2">
                  <c:v>103.3</c:v>
                </c:pt>
                <c:pt idx="3">
                  <c:v>107.1</c:v>
                </c:pt>
                <c:pt idx="4">
                  <c:v>103.5</c:v>
                </c:pt>
                <c:pt idx="5">
                  <c:v>105.3</c:v>
                </c:pt>
                <c:pt idx="6">
                  <c:v>109.5</c:v>
                </c:pt>
                <c:pt idx="7">
                  <c:v>103.7</c:v>
                </c:pt>
                <c:pt idx="8">
                  <c:v>105.1</c:v>
                </c:pt>
                <c:pt idx="9">
                  <c:v>98.3</c:v>
                </c:pt>
                <c:pt idx="10">
                  <c:v>95.6</c:v>
                </c:pt>
                <c:pt idx="11">
                  <c:v>134.8</c:v>
                </c:pt>
                <c:pt idx="12">
                  <c:v>66.5</c:v>
                </c:pt>
                <c:pt idx="13">
                  <c:v>102.9</c:v>
                </c:pt>
                <c:pt idx="14">
                  <c:v>121.9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Таблицы!$B$53</c:f>
              <c:strCache>
                <c:ptCount val="1"/>
                <c:pt idx="0">
                  <c:v>вн.об., в % к соот.мес.пред.года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Таблицы!$O$46:$AC$46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Таблицы!$O$53:$AC$53</c:f>
              <c:numCache>
                <c:ptCount val="15"/>
                <c:pt idx="0">
                  <c:v>58.4</c:v>
                </c:pt>
                <c:pt idx="1">
                  <c:v>63.9</c:v>
                </c:pt>
                <c:pt idx="2">
                  <c:v>61.3</c:v>
                </c:pt>
                <c:pt idx="3">
                  <c:v>60.1</c:v>
                </c:pt>
                <c:pt idx="4">
                  <c:v>54.2</c:v>
                </c:pt>
                <c:pt idx="5">
                  <c:v>54.1</c:v>
                </c:pt>
                <c:pt idx="6">
                  <c:v>57.1</c:v>
                </c:pt>
                <c:pt idx="7">
                  <c:v>58.5</c:v>
                </c:pt>
                <c:pt idx="8">
                  <c:v>67.9</c:v>
                </c:pt>
                <c:pt idx="9">
                  <c:v>70.4</c:v>
                </c:pt>
                <c:pt idx="10">
                  <c:v>84.9</c:v>
                </c:pt>
                <c:pt idx="11">
                  <c:v>109.6</c:v>
                </c:pt>
                <c:pt idx="12">
                  <c:v>131</c:v>
                </c:pt>
                <c:pt idx="13">
                  <c:v>124.5</c:v>
                </c:pt>
                <c:pt idx="14">
                  <c:v>146.9</c:v>
                </c:pt>
              </c:numCache>
            </c:numRef>
          </c:val>
          <c:smooth val="0"/>
        </c:ser>
        <c:axId val="1721216"/>
        <c:axId val="15490945"/>
      </c:lineChart>
      <c:catAx>
        <c:axId val="613305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5104327"/>
        <c:crossesAt val="0"/>
        <c:auto val="1"/>
        <c:lblOffset val="100"/>
        <c:tickLblSkip val="1"/>
        <c:noMultiLvlLbl val="0"/>
      </c:catAx>
      <c:valAx>
        <c:axId val="15104327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млрд.$США</a:t>
                </a:r>
              </a:p>
            </c:rich>
          </c:tx>
          <c:layout>
            <c:manualLayout>
              <c:xMode val="factor"/>
              <c:yMode val="factor"/>
              <c:x val="0.023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1330582"/>
        <c:crossesAt val="1"/>
        <c:crossBetween val="between"/>
        <c:dispUnits/>
        <c:majorUnit val="1"/>
        <c:minorUnit val="1"/>
      </c:valAx>
      <c:catAx>
        <c:axId val="1721216"/>
        <c:scaling>
          <c:orientation val="minMax"/>
        </c:scaling>
        <c:axPos val="b"/>
        <c:delete val="1"/>
        <c:majorTickMark val="out"/>
        <c:minorTickMark val="none"/>
        <c:tickLblPos val="nextTo"/>
        <c:crossAx val="15490945"/>
        <c:crossesAt val="100"/>
        <c:auto val="1"/>
        <c:lblOffset val="100"/>
        <c:noMultiLvlLbl val="0"/>
      </c:catAx>
      <c:valAx>
        <c:axId val="15490945"/>
        <c:scaling>
          <c:orientation val="minMax"/>
          <c:max val="1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4"/>
              <c:y val="0.15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721216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3"/>
          <c:y val="0.852"/>
          <c:w val="0.927"/>
          <c:h val="0.148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Занятость и безработица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"/>
          <c:w val="0.985"/>
          <c:h val="0.657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Таблицы!$B$195</c:f>
              <c:strCache>
                <c:ptCount val="1"/>
                <c:pt idx="0">
                  <c:v>занятые, 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Таблицы!$O$194:$AD$194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Таблицы!$O$195:$AD$195</c:f>
              <c:numCache>
                <c:ptCount val="16"/>
                <c:pt idx="0">
                  <c:v>103.2</c:v>
                </c:pt>
                <c:pt idx="1">
                  <c:v>100.1</c:v>
                </c:pt>
                <c:pt idx="2">
                  <c:v>99.4</c:v>
                </c:pt>
                <c:pt idx="3">
                  <c:v>100.8</c:v>
                </c:pt>
                <c:pt idx="4">
                  <c:v>99.8</c:v>
                </c:pt>
                <c:pt idx="5">
                  <c:v>100.5</c:v>
                </c:pt>
                <c:pt idx="6">
                  <c:v>100.8</c:v>
                </c:pt>
                <c:pt idx="7">
                  <c:v>100.5</c:v>
                </c:pt>
                <c:pt idx="8">
                  <c:v>99.8</c:v>
                </c:pt>
                <c:pt idx="9">
                  <c:v>100.8</c:v>
                </c:pt>
                <c:pt idx="10">
                  <c:v>100.8</c:v>
                </c:pt>
                <c:pt idx="11">
                  <c:v>101.2</c:v>
                </c:pt>
                <c:pt idx="12">
                  <c:v>101.1</c:v>
                </c:pt>
                <c:pt idx="13">
                  <c:v>102.7</c:v>
                </c:pt>
                <c:pt idx="14">
                  <c:v>103.9</c:v>
                </c:pt>
                <c:pt idx="15">
                  <c:v>104.2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Таблицы!$B$196</c:f>
              <c:strCache>
                <c:ptCount val="1"/>
                <c:pt idx="0">
                  <c:v>безработные, 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Таблицы!$O$194:$AD$194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Таблицы!$O$196:$AD$196</c:f>
              <c:numCache>
                <c:ptCount val="16"/>
                <c:pt idx="0">
                  <c:v>99.6</c:v>
                </c:pt>
                <c:pt idx="1">
                  <c:v>101.8</c:v>
                </c:pt>
                <c:pt idx="2">
                  <c:v>103.4</c:v>
                </c:pt>
                <c:pt idx="3">
                  <c:v>103.2</c:v>
                </c:pt>
                <c:pt idx="4">
                  <c:v>101.7</c:v>
                </c:pt>
                <c:pt idx="5">
                  <c:v>101</c:v>
                </c:pt>
                <c:pt idx="6">
                  <c:v>99.6</c:v>
                </c:pt>
                <c:pt idx="7">
                  <c:v>100.9</c:v>
                </c:pt>
                <c:pt idx="8">
                  <c:v>96.8</c:v>
                </c:pt>
                <c:pt idx="9">
                  <c:v>95.7</c:v>
                </c:pt>
                <c:pt idx="10">
                  <c:v>94.9</c:v>
                </c:pt>
                <c:pt idx="11">
                  <c:v>94.8</c:v>
                </c:pt>
                <c:pt idx="12">
                  <c:v>92</c:v>
                </c:pt>
                <c:pt idx="13">
                  <c:v>89.9</c:v>
                </c:pt>
                <c:pt idx="14">
                  <c:v>88.9</c:v>
                </c:pt>
                <c:pt idx="15">
                  <c:v>92.3</c:v>
                </c:pt>
              </c:numCache>
            </c:numRef>
          </c:val>
          <c:smooth val="0"/>
        </c:ser>
        <c:marker val="1"/>
        <c:axId val="36876420"/>
        <c:axId val="63452325"/>
      </c:lineChart>
      <c:lineChart>
        <c:grouping val="standard"/>
        <c:varyColors val="0"/>
        <c:ser>
          <c:idx val="2"/>
          <c:order val="2"/>
          <c:tx>
            <c:strRef>
              <c:f>Таблицы!$B$197</c:f>
              <c:strCache>
                <c:ptCount val="1"/>
                <c:pt idx="0">
                  <c:v>уровень безработицы в % (правая шкала)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Таблицы!$O$194:$AD$194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Таблицы!$O$197:$AD$197</c:f>
              <c:numCache>
                <c:ptCount val="16"/>
                <c:pt idx="0">
                  <c:v>6.8</c:v>
                </c:pt>
                <c:pt idx="1">
                  <c:v>7</c:v>
                </c:pt>
                <c:pt idx="2">
                  <c:v>7</c:v>
                </c:pt>
                <c:pt idx="3">
                  <c:v>6.9</c:v>
                </c:pt>
                <c:pt idx="4">
                  <c:v>6.7</c:v>
                </c:pt>
                <c:pt idx="5">
                  <c:v>6.6</c:v>
                </c:pt>
                <c:pt idx="6">
                  <c:v>6.4</c:v>
                </c:pt>
                <c:pt idx="7">
                  <c:v>6.3</c:v>
                </c:pt>
                <c:pt idx="8">
                  <c:v>6.3</c:v>
                </c:pt>
                <c:pt idx="9">
                  <c:v>6.3</c:v>
                </c:pt>
                <c:pt idx="10">
                  <c:v>6.3</c:v>
                </c:pt>
                <c:pt idx="11">
                  <c:v>6.3</c:v>
                </c:pt>
                <c:pt idx="12">
                  <c:v>6.3</c:v>
                </c:pt>
                <c:pt idx="13">
                  <c:v>6.2</c:v>
                </c:pt>
                <c:pt idx="14">
                  <c:v>6.1</c:v>
                </c:pt>
                <c:pt idx="15">
                  <c:v>6.1</c:v>
                </c:pt>
              </c:numCache>
            </c:numRef>
          </c:val>
          <c:smooth val="0"/>
        </c:ser>
        <c:marker val="1"/>
        <c:axId val="34200014"/>
        <c:axId val="39364671"/>
      </c:lineChart>
      <c:catAx>
        <c:axId val="36876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452325"/>
        <c:crossesAt val="100"/>
        <c:auto val="1"/>
        <c:lblOffset val="100"/>
        <c:tickLblSkip val="1"/>
        <c:noMultiLvlLbl val="0"/>
      </c:catAx>
      <c:valAx>
        <c:axId val="63452325"/>
        <c:scaling>
          <c:orientation val="minMax"/>
          <c:min val="8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876420"/>
        <c:crossesAt val="1"/>
        <c:crossBetween val="between"/>
        <c:dispUnits/>
      </c:valAx>
      <c:catAx>
        <c:axId val="34200014"/>
        <c:scaling>
          <c:orientation val="minMax"/>
        </c:scaling>
        <c:axPos val="b"/>
        <c:delete val="1"/>
        <c:majorTickMark val="in"/>
        <c:minorTickMark val="none"/>
        <c:tickLblPos val="nextTo"/>
        <c:crossAx val="39364671"/>
        <c:crossesAt val="6"/>
        <c:auto val="1"/>
        <c:lblOffset val="100"/>
        <c:noMultiLvlLbl val="0"/>
      </c:catAx>
      <c:valAx>
        <c:axId val="39364671"/>
        <c:scaling>
          <c:orientation val="minMax"/>
          <c:min val="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2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200014"/>
        <c:crosses val="max"/>
        <c:crossBetween val="between"/>
        <c:dispUnits/>
        <c:majorUnit val="0.4"/>
        <c:minorUnit val="0.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65"/>
          <c:y val="0.8075"/>
          <c:w val="0.955"/>
          <c:h val="0.1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Доходы населения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045"/>
          <c:w val="0.967"/>
          <c:h val="0.6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Таблицы!$B$202</c:f>
              <c:strCache>
                <c:ptCount val="1"/>
                <c:pt idx="0">
                  <c:v>среднемесячная зар.плата одного работника (правая шкала)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numFmt formatCode="0.0" sourceLinked="0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Таблицы!$O$201:$AC$201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Таблицы!$O$202:$AC$202</c:f>
              <c:numCache>
                <c:ptCount val="15"/>
                <c:pt idx="0">
                  <c:v>61.4</c:v>
                </c:pt>
                <c:pt idx="1">
                  <c:v>61.8</c:v>
                </c:pt>
                <c:pt idx="2">
                  <c:v>65.964</c:v>
                </c:pt>
                <c:pt idx="3">
                  <c:v>64.73</c:v>
                </c:pt>
                <c:pt idx="4">
                  <c:v>65.013</c:v>
                </c:pt>
                <c:pt idx="5">
                  <c:v>68.901</c:v>
                </c:pt>
                <c:pt idx="6">
                  <c:v>69.8</c:v>
                </c:pt>
                <c:pt idx="7">
                  <c:v>68.6</c:v>
                </c:pt>
                <c:pt idx="8">
                  <c:v>67.357</c:v>
                </c:pt>
                <c:pt idx="9">
                  <c:v>67.2</c:v>
                </c:pt>
                <c:pt idx="10">
                  <c:v>66.89</c:v>
                </c:pt>
                <c:pt idx="11">
                  <c:v>82.779</c:v>
                </c:pt>
                <c:pt idx="12">
                  <c:v>66.674</c:v>
                </c:pt>
                <c:pt idx="13">
                  <c:v>66.315</c:v>
                </c:pt>
                <c:pt idx="14">
                  <c:v>72.251</c:v>
                </c:pt>
              </c:numCache>
            </c:numRef>
          </c:val>
        </c:ser>
        <c:gapWidth val="60"/>
        <c:axId val="18737720"/>
        <c:axId val="34421753"/>
      </c:barChart>
      <c:lineChart>
        <c:grouping val="standard"/>
        <c:varyColors val="0"/>
        <c:ser>
          <c:idx val="2"/>
          <c:order val="1"/>
          <c:tx>
            <c:strRef>
              <c:f>Таблицы!$B$203</c:f>
              <c:strCache>
                <c:ptCount val="1"/>
                <c:pt idx="0">
                  <c:v>индекс реальной з/п,  в % к соответствующему месяцу пред. года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Таблицы!$O$201:$AC$201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Таблицы!$O$203:$AC$203</c:f>
              <c:numCache>
                <c:ptCount val="15"/>
                <c:pt idx="0">
                  <c:v>103.7</c:v>
                </c:pt>
                <c:pt idx="1">
                  <c:v>104.1</c:v>
                </c:pt>
                <c:pt idx="2">
                  <c:v>103.4</c:v>
                </c:pt>
                <c:pt idx="3">
                  <c:v>102.8</c:v>
                </c:pt>
                <c:pt idx="4">
                  <c:v>101.1</c:v>
                </c:pt>
                <c:pt idx="5">
                  <c:v>101.6</c:v>
                </c:pt>
                <c:pt idx="6">
                  <c:v>103.2</c:v>
                </c:pt>
                <c:pt idx="7">
                  <c:v>102</c:v>
                </c:pt>
                <c:pt idx="8">
                  <c:v>101.7</c:v>
                </c:pt>
                <c:pt idx="9">
                  <c:v>103</c:v>
                </c:pt>
                <c:pt idx="10">
                  <c:v>106.1</c:v>
                </c:pt>
                <c:pt idx="11">
                  <c:v>106.9</c:v>
                </c:pt>
                <c:pt idx="12">
                  <c:v>101.2</c:v>
                </c:pt>
                <c:pt idx="13">
                  <c:v>99.9</c:v>
                </c:pt>
                <c:pt idx="14">
                  <c:v>102.2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Таблицы!$B$204</c:f>
              <c:strCache>
                <c:ptCount val="1"/>
                <c:pt idx="0">
                  <c:v>реальный ден. доход, в % к соответствующему месяцу пред. года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Таблицы!$O$201:$AC$201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Таблицы!$O$204:$AC$204</c:f>
              <c:numCache>
                <c:ptCount val="15"/>
                <c:pt idx="0">
                  <c:v>107.6</c:v>
                </c:pt>
                <c:pt idx="1">
                  <c:v>106.3</c:v>
                </c:pt>
                <c:pt idx="2">
                  <c:v>104.5</c:v>
                </c:pt>
                <c:pt idx="3">
                  <c:v>105.4</c:v>
                </c:pt>
                <c:pt idx="4">
                  <c:v>103.3</c:v>
                </c:pt>
                <c:pt idx="5">
                  <c:v>103.1</c:v>
                </c:pt>
                <c:pt idx="6">
                  <c:v>105.8</c:v>
                </c:pt>
                <c:pt idx="7">
                  <c:v>103.4</c:v>
                </c:pt>
                <c:pt idx="8">
                  <c:v>102</c:v>
                </c:pt>
                <c:pt idx="9">
                  <c:v>105.8</c:v>
                </c:pt>
                <c:pt idx="10">
                  <c:v>107.5</c:v>
                </c:pt>
                <c:pt idx="11">
                  <c:v>108</c:v>
                </c:pt>
                <c:pt idx="12">
                  <c:v>105</c:v>
                </c:pt>
                <c:pt idx="13">
                  <c:v>105</c:v>
                </c:pt>
                <c:pt idx="14">
                  <c:v>106.8</c:v>
                </c:pt>
              </c:numCache>
            </c:numRef>
          </c:val>
          <c:smooth val="0"/>
        </c:ser>
        <c:marker val="1"/>
        <c:axId val="41360322"/>
        <c:axId val="36698579"/>
      </c:lineChart>
      <c:catAx>
        <c:axId val="413603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6698579"/>
        <c:crossesAt val="96"/>
        <c:auto val="1"/>
        <c:lblOffset val="100"/>
        <c:tickLblSkip val="1"/>
        <c:noMultiLvlLbl val="0"/>
      </c:catAx>
      <c:valAx>
        <c:axId val="36698579"/>
        <c:scaling>
          <c:orientation val="minMax"/>
          <c:max val="108"/>
          <c:min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"/>
              <c:y val="0.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1360322"/>
        <c:crossesAt val="1"/>
        <c:crossBetween val="between"/>
        <c:dispUnits/>
        <c:majorUnit val="2"/>
        <c:minorUnit val="2"/>
      </c:valAx>
      <c:catAx>
        <c:axId val="18737720"/>
        <c:scaling>
          <c:orientation val="minMax"/>
        </c:scaling>
        <c:axPos val="b"/>
        <c:delete val="1"/>
        <c:majorTickMark val="in"/>
        <c:minorTickMark val="none"/>
        <c:tickLblPos val="nextTo"/>
        <c:crossAx val="34421753"/>
        <c:crosses val="autoZero"/>
        <c:auto val="1"/>
        <c:lblOffset val="100"/>
        <c:noMultiLvlLbl val="0"/>
      </c:catAx>
      <c:valAx>
        <c:axId val="344217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тыс.тенге</a:t>
                </a:r>
              </a:p>
            </c:rich>
          </c:tx>
          <c:layout>
            <c:manualLayout>
              <c:xMode val="factor"/>
              <c:yMode val="factor"/>
              <c:x val="0.030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1873772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575"/>
          <c:y val="0.8065"/>
          <c:w val="0.97425"/>
          <c:h val="0.157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Эл/снабжение, подача газа, пара и воздушное кондиционирование</a:t>
            </a:r>
          </a:p>
        </c:rich>
      </c:tx>
      <c:layout>
        <c:manualLayout>
          <c:xMode val="factor"/>
          <c:yMode val="factor"/>
          <c:x val="-0.021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094"/>
          <c:w val="0.9045"/>
          <c:h val="0.648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Таблицы!$B$100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Таблицы!$O$97:$AD$97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Таблицы!$O$100:$AD$100</c:f>
              <c:numCache>
                <c:ptCount val="16"/>
                <c:pt idx="0">
                  <c:v>92.2</c:v>
                </c:pt>
                <c:pt idx="1">
                  <c:v>92.2</c:v>
                </c:pt>
                <c:pt idx="2">
                  <c:v>93.3</c:v>
                </c:pt>
                <c:pt idx="3">
                  <c:v>91.7</c:v>
                </c:pt>
                <c:pt idx="4">
                  <c:v>92.4</c:v>
                </c:pt>
                <c:pt idx="5">
                  <c:v>93.5</c:v>
                </c:pt>
                <c:pt idx="6">
                  <c:v>94</c:v>
                </c:pt>
                <c:pt idx="7">
                  <c:v>94.5</c:v>
                </c:pt>
                <c:pt idx="8">
                  <c:v>95</c:v>
                </c:pt>
                <c:pt idx="9">
                  <c:v>95.5</c:v>
                </c:pt>
                <c:pt idx="10">
                  <c:v>97</c:v>
                </c:pt>
                <c:pt idx="11">
                  <c:v>98.1</c:v>
                </c:pt>
                <c:pt idx="12">
                  <c:v>104.6</c:v>
                </c:pt>
                <c:pt idx="13">
                  <c:v>106</c:v>
                </c:pt>
                <c:pt idx="14">
                  <c:v>108.3</c:v>
                </c:pt>
                <c:pt idx="15">
                  <c:v>109.4</c:v>
                </c:pt>
              </c:numCache>
            </c:numRef>
          </c:val>
        </c:ser>
        <c:axId val="61851756"/>
        <c:axId val="19794893"/>
      </c:areaChart>
      <c:lineChart>
        <c:grouping val="standard"/>
        <c:varyColors val="0"/>
        <c:ser>
          <c:idx val="0"/>
          <c:order val="0"/>
          <c:tx>
            <c:strRef>
              <c:f>Таблицы!$B$98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Таблицы!$O$97:$AD$97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Таблицы!$O$98:$AD$98</c:f>
              <c:numCache>
                <c:ptCount val="16"/>
                <c:pt idx="0">
                  <c:v>100.3</c:v>
                </c:pt>
                <c:pt idx="1">
                  <c:v>81.7</c:v>
                </c:pt>
                <c:pt idx="2">
                  <c:v>96</c:v>
                </c:pt>
                <c:pt idx="3">
                  <c:v>84.2</c:v>
                </c:pt>
                <c:pt idx="4">
                  <c:v>82.5</c:v>
                </c:pt>
                <c:pt idx="5">
                  <c:v>99.4</c:v>
                </c:pt>
                <c:pt idx="6">
                  <c:v>96.7</c:v>
                </c:pt>
                <c:pt idx="7">
                  <c:v>99.3</c:v>
                </c:pt>
                <c:pt idx="8">
                  <c:v>102.1</c:v>
                </c:pt>
                <c:pt idx="9">
                  <c:v>126.5</c:v>
                </c:pt>
                <c:pt idx="10">
                  <c:v>123.7</c:v>
                </c:pt>
                <c:pt idx="11">
                  <c:v>112.2</c:v>
                </c:pt>
                <c:pt idx="12">
                  <c:v>99.8</c:v>
                </c:pt>
                <c:pt idx="13">
                  <c:v>93.7</c:v>
                </c:pt>
                <c:pt idx="14">
                  <c:v>101.1</c:v>
                </c:pt>
                <c:pt idx="15">
                  <c:v>83.7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Таблицы!$B$99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Таблицы!$O$97:$AD$97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Таблицы!$O$99:$AD$99</c:f>
              <c:numCache>
                <c:ptCount val="16"/>
                <c:pt idx="0">
                  <c:v>92.2</c:v>
                </c:pt>
                <c:pt idx="1">
                  <c:v>92.2</c:v>
                </c:pt>
                <c:pt idx="2">
                  <c:v>95.6</c:v>
                </c:pt>
                <c:pt idx="3">
                  <c:v>87</c:v>
                </c:pt>
                <c:pt idx="4">
                  <c:v>95</c:v>
                </c:pt>
                <c:pt idx="5">
                  <c:v>99.2</c:v>
                </c:pt>
                <c:pt idx="6">
                  <c:v>96.7</c:v>
                </c:pt>
                <c:pt idx="7">
                  <c:v>98.4</c:v>
                </c:pt>
                <c:pt idx="8">
                  <c:v>99.1</c:v>
                </c:pt>
                <c:pt idx="9">
                  <c:v>99.6</c:v>
                </c:pt>
                <c:pt idx="10">
                  <c:v>112</c:v>
                </c:pt>
                <c:pt idx="11">
                  <c:v>110.3</c:v>
                </c:pt>
                <c:pt idx="12">
                  <c:v>104.6</c:v>
                </c:pt>
                <c:pt idx="13">
                  <c:v>107.5</c:v>
                </c:pt>
                <c:pt idx="14">
                  <c:v>113</c:v>
                </c:pt>
                <c:pt idx="15">
                  <c:v>112.6</c:v>
                </c:pt>
              </c:numCache>
            </c:numRef>
          </c:val>
          <c:smooth val="0"/>
        </c:ser>
        <c:axId val="61851756"/>
        <c:axId val="19794893"/>
      </c:lineChart>
      <c:catAx>
        <c:axId val="618517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794893"/>
        <c:crossesAt val="100"/>
        <c:auto val="1"/>
        <c:lblOffset val="100"/>
        <c:tickLblSkip val="1"/>
        <c:noMultiLvlLbl val="0"/>
      </c:catAx>
      <c:valAx>
        <c:axId val="19794893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851756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2"/>
          <c:y val="0.8205"/>
          <c:w val="0.80725"/>
          <c:h val="0.1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физического объема продукции сельского хозяйства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11"/>
          <c:w val="0.9525"/>
          <c:h val="0.66"/>
        </c:manualLayout>
      </c:layout>
      <c:areaChart>
        <c:grouping val="stacked"/>
        <c:varyColors val="0"/>
        <c:ser>
          <c:idx val="1"/>
          <c:order val="1"/>
          <c:tx>
            <c:strRef>
              <c:f>Таблицы!$B$111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Таблицы!$O$109:$AD$109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Таблицы!$O$111:$AD$111</c:f>
              <c:numCache>
                <c:ptCount val="16"/>
                <c:pt idx="0">
                  <c:v>104.4</c:v>
                </c:pt>
                <c:pt idx="1">
                  <c:v>104.7</c:v>
                </c:pt>
                <c:pt idx="2">
                  <c:v>103.6</c:v>
                </c:pt>
                <c:pt idx="3">
                  <c:v>103.3</c:v>
                </c:pt>
                <c:pt idx="4">
                  <c:v>103.1</c:v>
                </c:pt>
                <c:pt idx="5">
                  <c:v>102.7</c:v>
                </c:pt>
                <c:pt idx="6">
                  <c:v>102.8</c:v>
                </c:pt>
                <c:pt idx="7">
                  <c:v>94.5</c:v>
                </c:pt>
                <c:pt idx="8">
                  <c:v>101.7</c:v>
                </c:pt>
                <c:pt idx="9">
                  <c:v>109</c:v>
                </c:pt>
                <c:pt idx="10">
                  <c:v>110.6</c:v>
                </c:pt>
                <c:pt idx="11">
                  <c:v>113.8</c:v>
                </c:pt>
                <c:pt idx="12">
                  <c:v>102.1</c:v>
                </c:pt>
                <c:pt idx="13">
                  <c:v>102.1</c:v>
                </c:pt>
                <c:pt idx="14">
                  <c:v>102.4</c:v>
                </c:pt>
                <c:pt idx="15">
                  <c:v>102.7</c:v>
                </c:pt>
              </c:numCache>
            </c:numRef>
          </c:val>
        </c:ser>
        <c:axId val="43936310"/>
        <c:axId val="59882471"/>
      </c:areaChart>
      <c:lineChart>
        <c:grouping val="standard"/>
        <c:varyColors val="0"/>
        <c:ser>
          <c:idx val="0"/>
          <c:order val="0"/>
          <c:tx>
            <c:strRef>
              <c:f>Таблицы!$B$110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Таблицы!$O$109:$AD$109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Таблицы!$O$110:$AD$110</c:f>
              <c:numCache>
                <c:ptCount val="16"/>
                <c:pt idx="0">
                  <c:v>104.4</c:v>
                </c:pt>
                <c:pt idx="1">
                  <c:v>105.1</c:v>
                </c:pt>
                <c:pt idx="2">
                  <c:v>101.8</c:v>
                </c:pt>
                <c:pt idx="3">
                  <c:v>102.5</c:v>
                </c:pt>
                <c:pt idx="4">
                  <c:v>102.3</c:v>
                </c:pt>
                <c:pt idx="5">
                  <c:v>101.7</c:v>
                </c:pt>
                <c:pt idx="6">
                  <c:v>103.1</c:v>
                </c:pt>
                <c:pt idx="7">
                  <c:v>76.4</c:v>
                </c:pt>
                <c:pt idx="8">
                  <c:v>109.3</c:v>
                </c:pt>
                <c:pt idx="9">
                  <c:v>139.5</c:v>
                </c:pt>
                <c:pt idx="10">
                  <c:v>144.9</c:v>
                </c:pt>
                <c:pt idx="11">
                  <c:v>172.8</c:v>
                </c:pt>
                <c:pt idx="12">
                  <c:v>102.1</c:v>
                </c:pt>
                <c:pt idx="13">
                  <c:v>102.2</c:v>
                </c:pt>
                <c:pt idx="14">
                  <c:v>102.9</c:v>
                </c:pt>
                <c:pt idx="15">
                  <c:v>103.3</c:v>
                </c:pt>
              </c:numCache>
            </c:numRef>
          </c:val>
          <c:smooth val="0"/>
        </c:ser>
        <c:axId val="43936310"/>
        <c:axId val="59882471"/>
      </c:lineChart>
      <c:catAx>
        <c:axId val="43936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882471"/>
        <c:crossesAt val="100"/>
        <c:auto val="1"/>
        <c:lblOffset val="100"/>
        <c:tickLblSkip val="1"/>
        <c:noMultiLvlLbl val="0"/>
      </c:catAx>
      <c:valAx>
        <c:axId val="59882471"/>
        <c:scaling>
          <c:orientation val="minMax"/>
          <c:max val="200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475"/>
              <c:y val="0.17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936310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45"/>
          <c:y val="0.8585"/>
          <c:w val="0.75525"/>
          <c:h val="0.13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Инвестиции в жилищное строительство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8975"/>
          <c:w val="0.9015"/>
          <c:h val="0.649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Таблицы!$B$165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Таблицы!$O$162:$AD$162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Таблицы!$O$165:$AD$165</c:f>
              <c:numCache>
                <c:ptCount val="16"/>
                <c:pt idx="0">
                  <c:v>21</c:v>
                </c:pt>
                <c:pt idx="1">
                  <c:v>30.3</c:v>
                </c:pt>
                <c:pt idx="2">
                  <c:v>40.3</c:v>
                </c:pt>
                <c:pt idx="3">
                  <c:v>43</c:v>
                </c:pt>
                <c:pt idx="4">
                  <c:v>47.2</c:v>
                </c:pt>
                <c:pt idx="5">
                  <c:v>51.5</c:v>
                </c:pt>
                <c:pt idx="6">
                  <c:v>55.4</c:v>
                </c:pt>
                <c:pt idx="7">
                  <c:v>57</c:v>
                </c:pt>
                <c:pt idx="8">
                  <c:v>56.7</c:v>
                </c:pt>
                <c:pt idx="9">
                  <c:v>57.6</c:v>
                </c:pt>
                <c:pt idx="10">
                  <c:v>60</c:v>
                </c:pt>
                <c:pt idx="11">
                  <c:v>58.9</c:v>
                </c:pt>
                <c:pt idx="12">
                  <c:v>69.7</c:v>
                </c:pt>
                <c:pt idx="13">
                  <c:v>66.9</c:v>
                </c:pt>
                <c:pt idx="14">
                  <c:v>86.5</c:v>
                </c:pt>
                <c:pt idx="15">
                  <c:v>91.6</c:v>
                </c:pt>
              </c:numCache>
            </c:numRef>
          </c:val>
        </c:ser>
        <c:axId val="2071328"/>
        <c:axId val="18641953"/>
      </c:areaChart>
      <c:lineChart>
        <c:grouping val="standard"/>
        <c:varyColors val="0"/>
        <c:ser>
          <c:idx val="0"/>
          <c:order val="0"/>
          <c:tx>
            <c:strRef>
              <c:f>Таблицы!$B$163</c:f>
              <c:strCache>
                <c:ptCount val="1"/>
                <c:pt idx="0">
                  <c:v>в % к предыдущему месяцу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Таблицы!$O$162:$AD$162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Таблицы!$O$163:$AD$163</c:f>
              <c:numCache>
                <c:ptCount val="16"/>
                <c:pt idx="0">
                  <c:v>39.5</c:v>
                </c:pt>
                <c:pt idx="1">
                  <c:v>133.8</c:v>
                </c:pt>
                <c:pt idx="2">
                  <c:v>117.9</c:v>
                </c:pt>
                <c:pt idx="3">
                  <c:v>90.1</c:v>
                </c:pt>
                <c:pt idx="4">
                  <c:v>123.7</c:v>
                </c:pt>
                <c:pt idx="5">
                  <c:v>133.6</c:v>
                </c:pt>
                <c:pt idx="6">
                  <c:v>84.7</c:v>
                </c:pt>
                <c:pt idx="7">
                  <c:v>81.1</c:v>
                </c:pt>
                <c:pt idx="8">
                  <c:v>107.8</c:v>
                </c:pt>
                <c:pt idx="9">
                  <c:v>95.6</c:v>
                </c:pt>
                <c:pt idx="10">
                  <c:v>119.2</c:v>
                </c:pt>
                <c:pt idx="11">
                  <c:v>114.4</c:v>
                </c:pt>
                <c:pt idx="12">
                  <c:v>30.7</c:v>
                </c:pt>
                <c:pt idx="13">
                  <c:v>124.9</c:v>
                </c:pt>
                <c:pt idx="14">
                  <c:v>209.2</c:v>
                </c:pt>
                <c:pt idx="15">
                  <c:v>82.6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Таблицы!$B$164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Таблицы!$O$162:$AD$162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Таблицы!$O$164:$AD$164</c:f>
              <c:numCache>
                <c:ptCount val="16"/>
                <c:pt idx="0">
                  <c:v>21</c:v>
                </c:pt>
                <c:pt idx="1">
                  <c:v>45</c:v>
                </c:pt>
                <c:pt idx="2">
                  <c:v>79.3</c:v>
                </c:pt>
                <c:pt idx="3">
                  <c:v>52.3</c:v>
                </c:pt>
                <c:pt idx="4">
                  <c:v>67.2</c:v>
                </c:pt>
                <c:pt idx="5">
                  <c:v>70.7</c:v>
                </c:pt>
                <c:pt idx="6">
                  <c:v>85.9</c:v>
                </c:pt>
                <c:pt idx="7">
                  <c:v>70.7</c:v>
                </c:pt>
                <c:pt idx="8">
                  <c:v>54.4</c:v>
                </c:pt>
                <c:pt idx="9">
                  <c:v>67.9</c:v>
                </c:pt>
                <c:pt idx="10">
                  <c:v>91.3</c:v>
                </c:pt>
                <c:pt idx="11">
                  <c:v>89.7</c:v>
                </c:pt>
                <c:pt idx="12">
                  <c:v>69.7</c:v>
                </c:pt>
                <c:pt idx="13">
                  <c:v>65</c:v>
                </c:pt>
                <c:pt idx="14">
                  <c:v>115.4</c:v>
                </c:pt>
                <c:pt idx="15">
                  <c:v>105.9</c:v>
                </c:pt>
              </c:numCache>
            </c:numRef>
          </c:val>
          <c:smooth val="0"/>
        </c:ser>
        <c:axId val="2071328"/>
        <c:axId val="18641953"/>
      </c:lineChart>
      <c:catAx>
        <c:axId val="2071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641953"/>
        <c:crossesAt val="100"/>
        <c:auto val="1"/>
        <c:lblOffset val="100"/>
        <c:tickLblSkip val="1"/>
        <c:noMultiLvlLbl val="0"/>
      </c:catAx>
      <c:valAx>
        <c:axId val="18641953"/>
        <c:scaling>
          <c:orientation val="minMax"/>
          <c:max val="22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71328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5"/>
          <c:y val="0.8245"/>
          <c:w val="0.953"/>
          <c:h val="0.1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в строительстве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8675"/>
          <c:w val="0.914"/>
          <c:h val="0.668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Таблицы!$B$147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Таблицы!$O$144:$AD$144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Таблицы!$O$147:$AD$147</c:f>
              <c:numCache>
                <c:ptCount val="16"/>
                <c:pt idx="0">
                  <c:v>108.6</c:v>
                </c:pt>
                <c:pt idx="1">
                  <c:v>108.6</c:v>
                </c:pt>
                <c:pt idx="2">
                  <c:v>108.5</c:v>
                </c:pt>
                <c:pt idx="3">
                  <c:v>108.1</c:v>
                </c:pt>
                <c:pt idx="4">
                  <c:v>107.7</c:v>
                </c:pt>
                <c:pt idx="5">
                  <c:v>107.3</c:v>
                </c:pt>
                <c:pt idx="6">
                  <c:v>107</c:v>
                </c:pt>
                <c:pt idx="7">
                  <c:v>106.6</c:v>
                </c:pt>
                <c:pt idx="8">
                  <c:v>106.4</c:v>
                </c:pt>
                <c:pt idx="9">
                  <c:v>106.1</c:v>
                </c:pt>
                <c:pt idx="10">
                  <c:v>105.9</c:v>
                </c:pt>
                <c:pt idx="11">
                  <c:v>105.8</c:v>
                </c:pt>
                <c:pt idx="12">
                  <c:v>104.9</c:v>
                </c:pt>
                <c:pt idx="13">
                  <c:v>104.8</c:v>
                </c:pt>
                <c:pt idx="14">
                  <c:v>104.9</c:v>
                </c:pt>
                <c:pt idx="15">
                  <c:v>104.9</c:v>
                </c:pt>
              </c:numCache>
            </c:numRef>
          </c:val>
        </c:ser>
        <c:axId val="33559850"/>
        <c:axId val="33603195"/>
      </c:areaChart>
      <c:lineChart>
        <c:grouping val="standard"/>
        <c:varyColors val="0"/>
        <c:ser>
          <c:idx val="0"/>
          <c:order val="0"/>
          <c:tx>
            <c:strRef>
              <c:f>Таблицы!$B$145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Таблицы!$O$144:$AD$144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Таблицы!$O$145:$AD$145</c:f>
              <c:numCache>
                <c:ptCount val="16"/>
                <c:pt idx="0">
                  <c:v>100.3</c:v>
                </c:pt>
                <c:pt idx="1">
                  <c:v>100.4</c:v>
                </c:pt>
                <c:pt idx="2">
                  <c:v>100</c:v>
                </c:pt>
                <c:pt idx="3">
                  <c:v>100.3</c:v>
                </c:pt>
                <c:pt idx="4">
                  <c:v>100.1</c:v>
                </c:pt>
                <c:pt idx="5">
                  <c:v>100.2</c:v>
                </c:pt>
                <c:pt idx="6">
                  <c:v>100.5</c:v>
                </c:pt>
                <c:pt idx="7">
                  <c:v>100.6</c:v>
                </c:pt>
                <c:pt idx="8">
                  <c:v>100.8</c:v>
                </c:pt>
                <c:pt idx="9">
                  <c:v>100.3</c:v>
                </c:pt>
                <c:pt idx="10">
                  <c:v>100.3</c:v>
                </c:pt>
                <c:pt idx="11">
                  <c:v>100.8</c:v>
                </c:pt>
                <c:pt idx="12">
                  <c:v>100.6</c:v>
                </c:pt>
                <c:pt idx="13">
                  <c:v>100.3</c:v>
                </c:pt>
                <c:pt idx="14">
                  <c:v>100.2</c:v>
                </c:pt>
                <c:pt idx="15">
                  <c:v>100.4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Таблицы!$B$146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Таблицы!$O$144:$AD$144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Таблицы!$O$146:$AD$146</c:f>
              <c:numCache>
                <c:ptCount val="16"/>
                <c:pt idx="0">
                  <c:v>108.6</c:v>
                </c:pt>
                <c:pt idx="1">
                  <c:v>108.5</c:v>
                </c:pt>
                <c:pt idx="2">
                  <c:v>108.3</c:v>
                </c:pt>
                <c:pt idx="3">
                  <c:v>106.9</c:v>
                </c:pt>
                <c:pt idx="4">
                  <c:v>106.3</c:v>
                </c:pt>
                <c:pt idx="5">
                  <c:v>105.4</c:v>
                </c:pt>
                <c:pt idx="6">
                  <c:v>105</c:v>
                </c:pt>
                <c:pt idx="7">
                  <c:v>104.3</c:v>
                </c:pt>
                <c:pt idx="8">
                  <c:v>104.4</c:v>
                </c:pt>
                <c:pt idx="9">
                  <c:v>103.9</c:v>
                </c:pt>
                <c:pt idx="10">
                  <c:v>103.7</c:v>
                </c:pt>
                <c:pt idx="11">
                  <c:v>104.5</c:v>
                </c:pt>
                <c:pt idx="12">
                  <c:v>104.9</c:v>
                </c:pt>
                <c:pt idx="13">
                  <c:v>104.8</c:v>
                </c:pt>
                <c:pt idx="14">
                  <c:v>104.9</c:v>
                </c:pt>
                <c:pt idx="15">
                  <c:v>105</c:v>
                </c:pt>
              </c:numCache>
            </c:numRef>
          </c:val>
          <c:smooth val="0"/>
        </c:ser>
        <c:axId val="33559850"/>
        <c:axId val="33603195"/>
      </c:lineChart>
      <c:catAx>
        <c:axId val="335598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603195"/>
        <c:crossesAt val="100"/>
        <c:auto val="1"/>
        <c:lblOffset val="100"/>
        <c:tickLblSkip val="1"/>
        <c:noMultiLvlLbl val="0"/>
      </c:catAx>
      <c:valAx>
        <c:axId val="33603195"/>
        <c:scaling>
          <c:orientation val="minMax"/>
          <c:max val="110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559850"/>
        <c:crossesAt val="1"/>
        <c:crossBetween val="midCat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"/>
          <c:y val="0.8215"/>
          <c:w val="0.9035"/>
          <c:h val="0.17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на продукцию сельского хозяйства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995"/>
          <c:w val="0.91125"/>
          <c:h val="0.687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Таблицы!$B$153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Таблицы!$O$150:$AD$150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Таблицы!$O$153:$AD$153</c:f>
              <c:numCache>
                <c:ptCount val="16"/>
                <c:pt idx="0">
                  <c:v>116.8</c:v>
                </c:pt>
                <c:pt idx="1">
                  <c:v>115.7</c:v>
                </c:pt>
                <c:pt idx="2">
                  <c:v>114.6</c:v>
                </c:pt>
                <c:pt idx="3">
                  <c:v>113.3</c:v>
                </c:pt>
                <c:pt idx="4">
                  <c:v>111.7</c:v>
                </c:pt>
                <c:pt idx="5">
                  <c:v>110.3</c:v>
                </c:pt>
                <c:pt idx="6">
                  <c:v>109.2</c:v>
                </c:pt>
                <c:pt idx="7">
                  <c:v>108.3</c:v>
                </c:pt>
                <c:pt idx="8">
                  <c:v>107.6</c:v>
                </c:pt>
                <c:pt idx="9">
                  <c:v>106.4</c:v>
                </c:pt>
                <c:pt idx="10">
                  <c:v>104.6</c:v>
                </c:pt>
                <c:pt idx="11">
                  <c:v>103.1</c:v>
                </c:pt>
                <c:pt idx="12">
                  <c:v>86.1</c:v>
                </c:pt>
                <c:pt idx="13">
                  <c:v>86.1</c:v>
                </c:pt>
                <c:pt idx="14">
                  <c:v>86.3</c:v>
                </c:pt>
                <c:pt idx="15">
                  <c:v>86.4</c:v>
                </c:pt>
              </c:numCache>
            </c:numRef>
          </c:val>
        </c:ser>
        <c:axId val="33993300"/>
        <c:axId val="37504245"/>
      </c:areaChart>
      <c:lineChart>
        <c:grouping val="standard"/>
        <c:varyColors val="0"/>
        <c:ser>
          <c:idx val="1"/>
          <c:order val="1"/>
          <c:tx>
            <c:strRef>
              <c:f>Таблицы!$B$152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Таблицы!$O$150:$AD$150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Таблицы!$O$152:$AD$152</c:f>
              <c:numCache>
                <c:ptCount val="16"/>
                <c:pt idx="0">
                  <c:v>116.8</c:v>
                </c:pt>
                <c:pt idx="1">
                  <c:v>114.7</c:v>
                </c:pt>
                <c:pt idx="2">
                  <c:v>112.5</c:v>
                </c:pt>
                <c:pt idx="3">
                  <c:v>109.6</c:v>
                </c:pt>
                <c:pt idx="4">
                  <c:v>105.6</c:v>
                </c:pt>
                <c:pt idx="5">
                  <c:v>103.7</c:v>
                </c:pt>
                <c:pt idx="6">
                  <c:v>102.9</c:v>
                </c:pt>
                <c:pt idx="7">
                  <c:v>102.5</c:v>
                </c:pt>
                <c:pt idx="8">
                  <c:v>101.8</c:v>
                </c:pt>
                <c:pt idx="9">
                  <c:v>96.3</c:v>
                </c:pt>
                <c:pt idx="10">
                  <c:v>88.4</c:v>
                </c:pt>
                <c:pt idx="11">
                  <c:v>87.3</c:v>
                </c:pt>
                <c:pt idx="12">
                  <c:v>86.1</c:v>
                </c:pt>
                <c:pt idx="13">
                  <c:v>86.1</c:v>
                </c:pt>
                <c:pt idx="14">
                  <c:v>86.7</c:v>
                </c:pt>
                <c:pt idx="15">
                  <c:v>86.8</c:v>
                </c:pt>
              </c:numCache>
            </c:numRef>
          </c:val>
          <c:smooth val="0"/>
        </c:ser>
        <c:axId val="33993300"/>
        <c:axId val="37504245"/>
      </c:lineChart>
      <c:lineChart>
        <c:grouping val="standard"/>
        <c:varyColors val="0"/>
        <c:ser>
          <c:idx val="0"/>
          <c:order val="0"/>
          <c:tx>
            <c:strRef>
              <c:f>Таблицы!$B$151</c:f>
              <c:strCache>
                <c:ptCount val="1"/>
                <c:pt idx="0">
                  <c:v>в % к предыдущему месяцу (правая шкала)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Таблицы!$O$150:$AD$150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Таблицы!$O$151:$AD$151</c:f>
              <c:numCache>
                <c:ptCount val="16"/>
                <c:pt idx="0">
                  <c:v>100.2</c:v>
                </c:pt>
                <c:pt idx="1">
                  <c:v>100.2</c:v>
                </c:pt>
                <c:pt idx="2">
                  <c:v>99.7</c:v>
                </c:pt>
                <c:pt idx="3">
                  <c:v>99.5</c:v>
                </c:pt>
                <c:pt idx="4">
                  <c:v>99</c:v>
                </c:pt>
                <c:pt idx="5">
                  <c:v>99.4</c:v>
                </c:pt>
                <c:pt idx="6">
                  <c:v>99.7</c:v>
                </c:pt>
                <c:pt idx="7">
                  <c:v>99.9</c:v>
                </c:pt>
                <c:pt idx="8">
                  <c:v>100</c:v>
                </c:pt>
                <c:pt idx="9">
                  <c:v>97.3</c:v>
                </c:pt>
                <c:pt idx="10">
                  <c:v>93.2</c:v>
                </c:pt>
                <c:pt idx="11">
                  <c:v>98.5</c:v>
                </c:pt>
                <c:pt idx="12">
                  <c:v>98.8</c:v>
                </c:pt>
                <c:pt idx="13">
                  <c:v>100.3</c:v>
                </c:pt>
                <c:pt idx="14">
                  <c:v>100.4</c:v>
                </c:pt>
                <c:pt idx="15">
                  <c:v>99.7</c:v>
                </c:pt>
              </c:numCache>
            </c:numRef>
          </c:val>
          <c:smooth val="0"/>
        </c:ser>
        <c:axId val="1993886"/>
        <c:axId val="17944975"/>
      </c:lineChart>
      <c:catAx>
        <c:axId val="33993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7504245"/>
        <c:crossesAt val="100"/>
        <c:auto val="1"/>
        <c:lblOffset val="100"/>
        <c:tickLblSkip val="1"/>
        <c:noMultiLvlLbl val="0"/>
      </c:catAx>
      <c:valAx>
        <c:axId val="37504245"/>
        <c:scaling>
          <c:orientation val="minMax"/>
          <c:max val="160"/>
          <c:min val="8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3993300"/>
        <c:crossesAt val="1"/>
        <c:crossBetween val="midCat"/>
        <c:dispUnits/>
        <c:majorUnit val="20"/>
      </c:valAx>
      <c:catAx>
        <c:axId val="1993886"/>
        <c:scaling>
          <c:orientation val="minMax"/>
        </c:scaling>
        <c:axPos val="b"/>
        <c:delete val="1"/>
        <c:majorTickMark val="in"/>
        <c:minorTickMark val="none"/>
        <c:tickLblPos val="nextTo"/>
        <c:crossAx val="17944975"/>
        <c:crosses val="autoZero"/>
        <c:auto val="1"/>
        <c:lblOffset val="100"/>
        <c:noMultiLvlLbl val="0"/>
      </c:catAx>
      <c:valAx>
        <c:axId val="17944975"/>
        <c:scaling>
          <c:orientation val="minMax"/>
          <c:max val="103"/>
          <c:min val="90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993886"/>
        <c:crosses val="max"/>
        <c:crossBetween val="midCat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2"/>
          <c:y val="0.85325"/>
          <c:w val="0.88125"/>
          <c:h val="0.14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Финансовые показатели предприятий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25"/>
          <c:w val="0.9935"/>
          <c:h val="0.62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Таблицы!$AA$177</c:f>
              <c:strCache>
                <c:ptCount val="1"/>
                <c:pt idx="0">
                  <c:v>прибыль, млрд.тенге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FFE6C2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Таблицы!$AF$176:$AM$176</c:f>
              <c:strCache>
                <c:ptCount val="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</c:strCache>
            </c:strRef>
          </c:cat>
          <c:val>
            <c:numRef>
              <c:f>Таблицы!$AF$177:$AM$177</c:f>
              <c:numCache>
                <c:ptCount val="8"/>
                <c:pt idx="0">
                  <c:v>1178.672</c:v>
                </c:pt>
                <c:pt idx="1">
                  <c:v>1700.371</c:v>
                </c:pt>
                <c:pt idx="2">
                  <c:v>1536.703</c:v>
                </c:pt>
                <c:pt idx="3">
                  <c:v>527.416</c:v>
                </c:pt>
                <c:pt idx="4">
                  <c:v>317.14</c:v>
                </c:pt>
                <c:pt idx="5">
                  <c:v>611.1</c:v>
                </c:pt>
                <c:pt idx="6">
                  <c:v>966.893</c:v>
                </c:pt>
                <c:pt idx="7">
                  <c:v>996.598</c:v>
                </c:pt>
              </c:numCache>
            </c:numRef>
          </c:val>
        </c:ser>
        <c:ser>
          <c:idx val="3"/>
          <c:order val="1"/>
          <c:tx>
            <c:strRef>
              <c:f>Таблицы!$AA$178</c:f>
              <c:strCache>
                <c:ptCount val="1"/>
                <c:pt idx="0">
                  <c:v>доход от реализации, млрд.тенге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A9E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Таблицы!$AF$176:$AM$176</c:f>
              <c:strCache>
                <c:ptCount val="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</c:strCache>
            </c:strRef>
          </c:cat>
          <c:val>
            <c:numRef>
              <c:f>Таблицы!$AF$178:$AM$178</c:f>
              <c:numCache>
                <c:ptCount val="8"/>
                <c:pt idx="0">
                  <c:v>3573.204</c:v>
                </c:pt>
                <c:pt idx="1">
                  <c:v>4627.518</c:v>
                </c:pt>
                <c:pt idx="2">
                  <c:v>4663.661</c:v>
                </c:pt>
                <c:pt idx="3">
                  <c:v>3832.607</c:v>
                </c:pt>
                <c:pt idx="4">
                  <c:v>3176.585</c:v>
                </c:pt>
                <c:pt idx="5">
                  <c:v>3786.6</c:v>
                </c:pt>
                <c:pt idx="6">
                  <c:v>4436.692</c:v>
                </c:pt>
                <c:pt idx="7">
                  <c:v>5123.816</c:v>
                </c:pt>
              </c:numCache>
            </c:numRef>
          </c:val>
        </c:ser>
        <c:axId val="27287048"/>
        <c:axId val="44256841"/>
      </c:barChart>
      <c:lineChart>
        <c:grouping val="standard"/>
        <c:varyColors val="0"/>
        <c:ser>
          <c:idx val="2"/>
          <c:order val="2"/>
          <c:tx>
            <c:strRef>
              <c:f>Таблицы!$AA$182</c:f>
              <c:strCache>
                <c:ptCount val="1"/>
                <c:pt idx="0">
                  <c:v>доля прибыльных предприятий (правая шкала)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Таблицы!$AF$182:$AM$182</c:f>
              <c:numCache>
                <c:ptCount val="8"/>
                <c:pt idx="0">
                  <c:v>55.9</c:v>
                </c:pt>
                <c:pt idx="1">
                  <c:v>60.8</c:v>
                </c:pt>
                <c:pt idx="2">
                  <c:v>64</c:v>
                </c:pt>
                <c:pt idx="3">
                  <c:v>56.7</c:v>
                </c:pt>
                <c:pt idx="4">
                  <c:v>49.2</c:v>
                </c:pt>
                <c:pt idx="5">
                  <c:v>57.9</c:v>
                </c:pt>
                <c:pt idx="6">
                  <c:v>61.6</c:v>
                </c:pt>
                <c:pt idx="7">
                  <c:v>57.2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Таблицы!$AA$181</c:f>
              <c:strCache>
                <c:ptCount val="1"/>
                <c:pt idx="0">
                  <c:v>рентабельность (правая шкала)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val>
            <c:numRef>
              <c:f>Таблицы!$AF$181:$AM$181</c:f>
              <c:numCache>
                <c:ptCount val="8"/>
                <c:pt idx="0">
                  <c:v>43.8</c:v>
                </c:pt>
                <c:pt idx="1">
                  <c:v>53.7</c:v>
                </c:pt>
                <c:pt idx="2">
                  <c:v>43.5</c:v>
                </c:pt>
                <c:pt idx="3">
                  <c:v>13.8</c:v>
                </c:pt>
                <c:pt idx="4">
                  <c:v>8.8</c:v>
                </c:pt>
                <c:pt idx="5">
                  <c:v>17.1</c:v>
                </c:pt>
                <c:pt idx="6">
                  <c:v>24.8</c:v>
                </c:pt>
                <c:pt idx="7">
                  <c:v>21.9</c:v>
                </c:pt>
              </c:numCache>
            </c:numRef>
          </c:val>
          <c:smooth val="0"/>
        </c:ser>
        <c:axId val="62767250"/>
        <c:axId val="28034339"/>
      </c:lineChart>
      <c:catAx>
        <c:axId val="27287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256841"/>
        <c:crosses val="autoZero"/>
        <c:auto val="1"/>
        <c:lblOffset val="100"/>
        <c:noMultiLvlLbl val="0"/>
      </c:catAx>
      <c:valAx>
        <c:axId val="44256841"/>
        <c:scaling>
          <c:orientation val="minMax"/>
          <c:max val="5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3325"/>
              <c:y val="0.17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7287048"/>
        <c:crossesAt val="1"/>
        <c:crossBetween val="between"/>
        <c:dispUnits/>
        <c:majorUnit val="800"/>
      </c:valAx>
      <c:catAx>
        <c:axId val="62767250"/>
        <c:scaling>
          <c:orientation val="minMax"/>
        </c:scaling>
        <c:axPos val="b"/>
        <c:delete val="1"/>
        <c:majorTickMark val="out"/>
        <c:minorTickMark val="none"/>
        <c:tickLblPos val="nextTo"/>
        <c:crossAx val="28034339"/>
        <c:crossesAt val="45"/>
        <c:auto val="1"/>
        <c:lblOffset val="100"/>
        <c:noMultiLvlLbl val="0"/>
      </c:catAx>
      <c:valAx>
        <c:axId val="28034339"/>
        <c:scaling>
          <c:orientation val="minMax"/>
          <c:max val="6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45"/>
              <c:y val="0.16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767250"/>
        <c:crosses val="max"/>
        <c:crossBetween val="between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225"/>
          <c:y val="0.77225"/>
          <c:w val="0.98725"/>
          <c:h val="0.22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ИФО компонентов ВВП методом конечного использования            </a:t>
            </a:r>
            <a:r>
              <a:rPr lang="en-US" cap="none" sz="875" b="0" i="0" u="none" baseline="0"/>
              <a:t>(в % к соответствующему периоду)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8325"/>
          <c:w val="0.94775"/>
          <c:h val="0.6572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Таблицы!$AB$16</c:f>
              <c:strCache>
                <c:ptCount val="1"/>
                <c:pt idx="0">
                  <c:v>конечное потребление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Таблицы!$AC$15:$AL$15</c:f>
              <c:strCache>
                <c:ptCount val="10"/>
                <c:pt idx="0">
                  <c:v>2000г.</c:v>
                </c:pt>
                <c:pt idx="1">
                  <c:v>2001г.</c:v>
                </c:pt>
                <c:pt idx="2">
                  <c:v>2002г.</c:v>
                </c:pt>
                <c:pt idx="3">
                  <c:v>2003г.</c:v>
                </c:pt>
                <c:pt idx="4">
                  <c:v>2004г.</c:v>
                </c:pt>
                <c:pt idx="5">
                  <c:v>2005г.</c:v>
                </c:pt>
                <c:pt idx="6">
                  <c:v>2006г.</c:v>
                </c:pt>
                <c:pt idx="7">
                  <c:v>2007г.</c:v>
                </c:pt>
                <c:pt idx="8">
                  <c:v>2008г.</c:v>
                </c:pt>
                <c:pt idx="9">
                  <c:v>2009г.</c:v>
                </c:pt>
              </c:strCache>
            </c:strRef>
          </c:cat>
          <c:val>
            <c:numRef>
              <c:f>Таблицы!$AC$16:$AL$16</c:f>
              <c:numCache>
                <c:ptCount val="10"/>
                <c:pt idx="0">
                  <c:v>103.5</c:v>
                </c:pt>
                <c:pt idx="1">
                  <c:v>109.9</c:v>
                </c:pt>
                <c:pt idx="2">
                  <c:v>100.8</c:v>
                </c:pt>
                <c:pt idx="3">
                  <c:v>111.3</c:v>
                </c:pt>
                <c:pt idx="4">
                  <c:v>113.3</c:v>
                </c:pt>
                <c:pt idx="5">
                  <c:v>110.7</c:v>
                </c:pt>
                <c:pt idx="6">
                  <c:v>111.6</c:v>
                </c:pt>
                <c:pt idx="7">
                  <c:v>111.4</c:v>
                </c:pt>
                <c:pt idx="8">
                  <c:v>104.1</c:v>
                </c:pt>
                <c:pt idx="9">
                  <c:v>97.9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Таблицы!$AB$17</c:f>
              <c:strCache>
                <c:ptCount val="1"/>
                <c:pt idx="0">
                  <c:v>валовое накопление 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Таблицы!$AC$15:$AL$15</c:f>
              <c:strCache>
                <c:ptCount val="10"/>
                <c:pt idx="0">
                  <c:v>2000г.</c:v>
                </c:pt>
                <c:pt idx="1">
                  <c:v>2001г.</c:v>
                </c:pt>
                <c:pt idx="2">
                  <c:v>2002г.</c:v>
                </c:pt>
                <c:pt idx="3">
                  <c:v>2003г.</c:v>
                </c:pt>
                <c:pt idx="4">
                  <c:v>2004г.</c:v>
                </c:pt>
                <c:pt idx="5">
                  <c:v>2005г.</c:v>
                </c:pt>
                <c:pt idx="6">
                  <c:v>2006г.</c:v>
                </c:pt>
                <c:pt idx="7">
                  <c:v>2007г.</c:v>
                </c:pt>
                <c:pt idx="8">
                  <c:v>2008г.</c:v>
                </c:pt>
                <c:pt idx="9">
                  <c:v>2009г.</c:v>
                </c:pt>
              </c:strCache>
            </c:strRef>
          </c:cat>
          <c:val>
            <c:numRef>
              <c:f>Таблицы!$AC$17:$AL$17</c:f>
              <c:numCache>
                <c:ptCount val="10"/>
                <c:pt idx="0">
                  <c:v>110.7</c:v>
                </c:pt>
                <c:pt idx="1">
                  <c:v>140.5</c:v>
                </c:pt>
                <c:pt idx="2">
                  <c:v>111</c:v>
                </c:pt>
                <c:pt idx="3">
                  <c:v>106.4</c:v>
                </c:pt>
                <c:pt idx="4">
                  <c:v>115.1</c:v>
                </c:pt>
                <c:pt idx="5">
                  <c:v>135</c:v>
                </c:pt>
                <c:pt idx="6">
                  <c:v>131.7</c:v>
                </c:pt>
                <c:pt idx="7">
                  <c:v>123.4</c:v>
                </c:pt>
                <c:pt idx="8">
                  <c:v>87.9</c:v>
                </c:pt>
                <c:pt idx="9">
                  <c:v>104.7</c:v>
                </c:pt>
              </c:numCache>
            </c:numRef>
          </c:val>
          <c:smooth val="1"/>
        </c:ser>
        <c:marker val="1"/>
        <c:axId val="50982460"/>
        <c:axId val="56188957"/>
      </c:lineChart>
      <c:catAx>
        <c:axId val="50982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6188957"/>
        <c:crosses val="autoZero"/>
        <c:auto val="1"/>
        <c:lblOffset val="100"/>
        <c:noMultiLvlLbl val="0"/>
      </c:catAx>
      <c:valAx>
        <c:axId val="56188957"/>
        <c:scaling>
          <c:orientation val="minMax"/>
          <c:max val="145"/>
          <c:min val="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"/>
              <c:y val="0.16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0982460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925"/>
          <c:y val="0.8625"/>
          <c:w val="0.7945"/>
          <c:h val="0.1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Взаимосвязь объемов производства и цены на нефть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95"/>
          <c:w val="0.99125"/>
          <c:h val="0.72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Таблицы!$B$39</c:f>
              <c:strCache>
                <c:ptCount val="1"/>
                <c:pt idx="0">
                  <c:v>промышленность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Таблицы!$C$37:$Z$37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Таблицы!$O$39:$AD$39</c:f>
              <c:numCache>
                <c:ptCount val="16"/>
                <c:pt idx="0">
                  <c:v>489.177</c:v>
                </c:pt>
                <c:pt idx="1">
                  <c:v>523.968</c:v>
                </c:pt>
                <c:pt idx="2">
                  <c:v>581.386</c:v>
                </c:pt>
                <c:pt idx="3">
                  <c:v>631.298</c:v>
                </c:pt>
                <c:pt idx="4">
                  <c:v>636.73</c:v>
                </c:pt>
                <c:pt idx="5">
                  <c:v>769.7</c:v>
                </c:pt>
                <c:pt idx="6">
                  <c:v>793.337</c:v>
                </c:pt>
                <c:pt idx="7">
                  <c:v>833.8</c:v>
                </c:pt>
                <c:pt idx="8">
                  <c:v>816.6</c:v>
                </c:pt>
                <c:pt idx="9">
                  <c:v>920.554</c:v>
                </c:pt>
                <c:pt idx="10">
                  <c:v>921.292</c:v>
                </c:pt>
                <c:pt idx="11">
                  <c:v>997.572</c:v>
                </c:pt>
                <c:pt idx="12">
                  <c:v>884.64</c:v>
                </c:pt>
                <c:pt idx="13">
                  <c:v>814.765</c:v>
                </c:pt>
                <c:pt idx="14">
                  <c:v>981.302</c:v>
                </c:pt>
                <c:pt idx="15">
                  <c:v>970.456</c:v>
                </c:pt>
              </c:numCache>
            </c:numRef>
          </c:val>
        </c:ser>
        <c:ser>
          <c:idx val="2"/>
          <c:order val="2"/>
          <c:tx>
            <c:strRef>
              <c:f>Таблицы!$B$38</c:f>
              <c:strCache>
                <c:ptCount val="1"/>
                <c:pt idx="0">
                  <c:v>добывающая отрасль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Таблицы!$C$37:$Z$37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Таблицы!$O$38:$AD$38</c:f>
              <c:numCache>
                <c:ptCount val="16"/>
                <c:pt idx="0">
                  <c:v>260.3</c:v>
                </c:pt>
                <c:pt idx="1">
                  <c:v>275.1</c:v>
                </c:pt>
                <c:pt idx="2">
                  <c:v>318.14</c:v>
                </c:pt>
                <c:pt idx="3">
                  <c:v>367.623</c:v>
                </c:pt>
                <c:pt idx="4">
                  <c:v>374.957</c:v>
                </c:pt>
                <c:pt idx="5">
                  <c:v>475.52</c:v>
                </c:pt>
                <c:pt idx="6">
                  <c:v>513.413</c:v>
                </c:pt>
                <c:pt idx="7">
                  <c:v>523.1</c:v>
                </c:pt>
                <c:pt idx="8">
                  <c:v>499.6</c:v>
                </c:pt>
                <c:pt idx="9">
                  <c:v>587.623</c:v>
                </c:pt>
                <c:pt idx="10">
                  <c:v>569.767</c:v>
                </c:pt>
                <c:pt idx="11">
                  <c:v>602.081</c:v>
                </c:pt>
                <c:pt idx="12">
                  <c:v>571.135</c:v>
                </c:pt>
                <c:pt idx="13">
                  <c:v>500.038</c:v>
                </c:pt>
                <c:pt idx="14">
                  <c:v>626.838</c:v>
                </c:pt>
                <c:pt idx="15">
                  <c:v>600.626</c:v>
                </c:pt>
              </c:numCache>
            </c:numRef>
          </c:val>
        </c:ser>
        <c:gapWidth val="80"/>
        <c:axId val="35938566"/>
        <c:axId val="55011639"/>
      </c:barChart>
      <c:lineChart>
        <c:grouping val="standard"/>
        <c:varyColors val="0"/>
        <c:ser>
          <c:idx val="0"/>
          <c:order val="1"/>
          <c:tx>
            <c:strRef>
              <c:f>Таблицы!$B$40</c:f>
              <c:strCache>
                <c:ptCount val="1"/>
                <c:pt idx="0">
                  <c:v>Brent, $/баррель (пр.ось)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Таблицы!$O$40:$AD$40</c:f>
              <c:numCache>
                <c:ptCount val="16"/>
                <c:pt idx="0">
                  <c:v>44.9</c:v>
                </c:pt>
                <c:pt idx="1">
                  <c:v>43.2</c:v>
                </c:pt>
                <c:pt idx="2">
                  <c:v>46.8</c:v>
                </c:pt>
                <c:pt idx="3">
                  <c:v>50.9</c:v>
                </c:pt>
                <c:pt idx="4">
                  <c:v>57.94</c:v>
                </c:pt>
                <c:pt idx="5">
                  <c:v>68.62</c:v>
                </c:pt>
                <c:pt idx="6">
                  <c:v>64.91</c:v>
                </c:pt>
                <c:pt idx="7">
                  <c:v>72.5</c:v>
                </c:pt>
                <c:pt idx="8">
                  <c:v>67.69</c:v>
                </c:pt>
                <c:pt idx="9">
                  <c:v>73.19</c:v>
                </c:pt>
                <c:pt idx="10">
                  <c:v>77.04</c:v>
                </c:pt>
                <c:pt idx="11">
                  <c:v>74.67</c:v>
                </c:pt>
                <c:pt idx="12">
                  <c:v>76.37</c:v>
                </c:pt>
                <c:pt idx="13">
                  <c:v>74.31</c:v>
                </c:pt>
                <c:pt idx="14">
                  <c:v>79.27</c:v>
                </c:pt>
                <c:pt idx="15">
                  <c:v>84.98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Таблицы!$B$41</c:f>
              <c:strCache>
                <c:ptCount val="1"/>
                <c:pt idx="0">
                  <c:v>индекс цен на нефть (пр.ось)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Таблицы!$O$41:$AD$41</c:f>
              <c:numCache>
                <c:ptCount val="16"/>
                <c:pt idx="0">
                  <c:v>79.2</c:v>
                </c:pt>
                <c:pt idx="1">
                  <c:v>109.1</c:v>
                </c:pt>
                <c:pt idx="2">
                  <c:v>112.3</c:v>
                </c:pt>
                <c:pt idx="3">
                  <c:v>113</c:v>
                </c:pt>
                <c:pt idx="4">
                  <c:v>106.9</c:v>
                </c:pt>
                <c:pt idx="5">
                  <c:v>119.8</c:v>
                </c:pt>
                <c:pt idx="6">
                  <c:v>105.2</c:v>
                </c:pt>
                <c:pt idx="7">
                  <c:v>105.4</c:v>
                </c:pt>
                <c:pt idx="8">
                  <c:v>105.4</c:v>
                </c:pt>
                <c:pt idx="9">
                  <c:v>96.6</c:v>
                </c:pt>
                <c:pt idx="10">
                  <c:v>111.6</c:v>
                </c:pt>
                <c:pt idx="11">
                  <c:v>103.7</c:v>
                </c:pt>
                <c:pt idx="12">
                  <c:v>96.6</c:v>
                </c:pt>
                <c:pt idx="13">
                  <c:v>99.9</c:v>
                </c:pt>
                <c:pt idx="14">
                  <c:v>100.4</c:v>
                </c:pt>
                <c:pt idx="15">
                  <c:v>104.8</c:v>
                </c:pt>
              </c:numCache>
            </c:numRef>
          </c:val>
          <c:smooth val="0"/>
        </c:ser>
        <c:axId val="25342704"/>
        <c:axId val="26757745"/>
      </c:lineChart>
      <c:catAx>
        <c:axId val="35938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06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5011639"/>
        <c:crossesAt val="100"/>
        <c:auto val="1"/>
        <c:lblOffset val="100"/>
        <c:tickLblSkip val="1"/>
        <c:noMultiLvlLbl val="0"/>
      </c:catAx>
      <c:valAx>
        <c:axId val="55011639"/>
        <c:scaling>
          <c:orientation val="minMax"/>
          <c:max val="12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Arial Cyr"/>
                    <a:ea typeface="Arial Cyr"/>
                    <a:cs typeface="Arial Cyr"/>
                  </a:rPr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5938566"/>
        <c:crossesAt val="1"/>
        <c:crossBetween val="between"/>
        <c:dispUnits/>
        <c:majorUnit val="200"/>
      </c:valAx>
      <c:catAx>
        <c:axId val="25342704"/>
        <c:scaling>
          <c:orientation val="minMax"/>
        </c:scaling>
        <c:axPos val="b"/>
        <c:delete val="1"/>
        <c:majorTickMark val="in"/>
        <c:minorTickMark val="none"/>
        <c:tickLblPos val="nextTo"/>
        <c:crossAx val="26757745"/>
        <c:crosses val="autoZero"/>
        <c:auto val="1"/>
        <c:lblOffset val="100"/>
        <c:noMultiLvlLbl val="0"/>
      </c:catAx>
      <c:valAx>
        <c:axId val="26757745"/>
        <c:scaling>
          <c:orientation val="minMax"/>
          <c:max val="1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Arial Cyr"/>
                    <a:ea typeface="Arial Cyr"/>
                    <a:cs typeface="Arial Cyr"/>
                  </a:rPr>
                  <a:t>%,$</a:t>
                </a:r>
              </a:p>
            </c:rich>
          </c:tx>
          <c:layout>
            <c:manualLayout>
              <c:xMode val="factor"/>
              <c:yMode val="factor"/>
              <c:x val="0.0165"/>
              <c:y val="0.16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534270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95"/>
          <c:y val="0.8785"/>
          <c:w val="0.9675"/>
          <c:h val="0.12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Объемы строительных работ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099"/>
          <c:w val="0.8995"/>
          <c:h val="0.666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Таблицы!$B$106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Таблицы!$O$103:$AD$103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Таблицы!$O$106:$AD$106</c:f>
              <c:numCache>
                <c:ptCount val="16"/>
                <c:pt idx="0">
                  <c:v>82.7</c:v>
                </c:pt>
                <c:pt idx="1">
                  <c:v>88.6</c:v>
                </c:pt>
                <c:pt idx="2">
                  <c:v>95.8</c:v>
                </c:pt>
                <c:pt idx="3">
                  <c:v>91.4</c:v>
                </c:pt>
                <c:pt idx="4">
                  <c:v>91.7</c:v>
                </c:pt>
                <c:pt idx="5">
                  <c:v>89.1</c:v>
                </c:pt>
                <c:pt idx="6">
                  <c:v>90.3</c:v>
                </c:pt>
                <c:pt idx="7">
                  <c:v>90.7</c:v>
                </c:pt>
                <c:pt idx="8">
                  <c:v>91.1</c:v>
                </c:pt>
                <c:pt idx="9">
                  <c:v>93.6</c:v>
                </c:pt>
                <c:pt idx="10">
                  <c:v>93.6</c:v>
                </c:pt>
                <c:pt idx="11">
                  <c:v>95.1</c:v>
                </c:pt>
                <c:pt idx="12">
                  <c:v>87.4</c:v>
                </c:pt>
                <c:pt idx="13">
                  <c:v>83.6</c:v>
                </c:pt>
                <c:pt idx="14">
                  <c:v>91.3</c:v>
                </c:pt>
                <c:pt idx="15">
                  <c:v>93.1</c:v>
                </c:pt>
              </c:numCache>
            </c:numRef>
          </c:val>
        </c:ser>
        <c:axId val="5200778"/>
        <c:axId val="46807003"/>
      </c:areaChart>
      <c:lineChart>
        <c:grouping val="standard"/>
        <c:varyColors val="0"/>
        <c:ser>
          <c:idx val="0"/>
          <c:order val="0"/>
          <c:tx>
            <c:strRef>
              <c:f>Таблицы!$B$104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Таблицы!$O$103:$AD$103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Таблицы!$O$104:$AD$104</c:f>
              <c:numCache>
                <c:ptCount val="16"/>
                <c:pt idx="0">
                  <c:v>35.2</c:v>
                </c:pt>
                <c:pt idx="1">
                  <c:v>114.1</c:v>
                </c:pt>
                <c:pt idx="2">
                  <c:v>116.2</c:v>
                </c:pt>
                <c:pt idx="3">
                  <c:v>146.9</c:v>
                </c:pt>
                <c:pt idx="4">
                  <c:v>127.8</c:v>
                </c:pt>
                <c:pt idx="5">
                  <c:v>109.5</c:v>
                </c:pt>
                <c:pt idx="6">
                  <c:v>101.9</c:v>
                </c:pt>
                <c:pt idx="7">
                  <c:v>98.1</c:v>
                </c:pt>
                <c:pt idx="8">
                  <c:v>99.9</c:v>
                </c:pt>
                <c:pt idx="9">
                  <c:v>123.5</c:v>
                </c:pt>
                <c:pt idx="10">
                  <c:v>80.1</c:v>
                </c:pt>
                <c:pt idx="11">
                  <c:v>124.4</c:v>
                </c:pt>
                <c:pt idx="12">
                  <c:v>26.1</c:v>
                </c:pt>
                <c:pt idx="13">
                  <c:v>104.7</c:v>
                </c:pt>
                <c:pt idx="14">
                  <c:v>150.2</c:v>
                </c:pt>
                <c:pt idx="15">
                  <c:v>136.2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Таблицы!$B$105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Таблицы!$O$103:$AD$103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Таблицы!$O$105:$AD$105</c:f>
              <c:numCache>
                <c:ptCount val="16"/>
                <c:pt idx="0">
                  <c:v>82.7</c:v>
                </c:pt>
                <c:pt idx="1">
                  <c:v>94.6</c:v>
                </c:pt>
                <c:pt idx="2">
                  <c:v>110.1</c:v>
                </c:pt>
                <c:pt idx="3">
                  <c:v>84.8</c:v>
                </c:pt>
                <c:pt idx="4">
                  <c:v>93.1</c:v>
                </c:pt>
                <c:pt idx="5">
                  <c:v>83.1</c:v>
                </c:pt>
                <c:pt idx="6">
                  <c:v>95.7</c:v>
                </c:pt>
                <c:pt idx="7">
                  <c:v>93.5</c:v>
                </c:pt>
                <c:pt idx="8">
                  <c:v>93.5</c:v>
                </c:pt>
                <c:pt idx="9">
                  <c:v>114.6</c:v>
                </c:pt>
                <c:pt idx="10">
                  <c:v>93.8</c:v>
                </c:pt>
                <c:pt idx="11">
                  <c:v>108.7</c:v>
                </c:pt>
                <c:pt idx="12">
                  <c:v>87.4</c:v>
                </c:pt>
                <c:pt idx="13">
                  <c:v>80</c:v>
                </c:pt>
                <c:pt idx="14">
                  <c:v>103.8</c:v>
                </c:pt>
                <c:pt idx="15">
                  <c:v>96.2</c:v>
                </c:pt>
              </c:numCache>
            </c:numRef>
          </c:val>
          <c:smooth val="0"/>
        </c:ser>
        <c:axId val="5200778"/>
        <c:axId val="46807003"/>
      </c:lineChart>
      <c:catAx>
        <c:axId val="52007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46807003"/>
        <c:crossesAt val="100"/>
        <c:auto val="1"/>
        <c:lblOffset val="100"/>
        <c:tickLblSkip val="1"/>
        <c:noMultiLvlLbl val="0"/>
      </c:catAx>
      <c:valAx>
        <c:axId val="46807003"/>
        <c:scaling>
          <c:orientation val="minMax"/>
          <c:max val="18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37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5200778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225"/>
          <c:y val="0.8275"/>
          <c:w val="0.9375"/>
          <c:h val="0.15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Горнодобывающая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105"/>
          <c:w val="0.92075"/>
          <c:h val="0.6335"/>
        </c:manualLayout>
      </c:layout>
      <c:areaChart>
        <c:grouping val="standard"/>
        <c:varyColors val="0"/>
        <c:ser>
          <c:idx val="2"/>
          <c:order val="2"/>
          <c:tx>
            <c:strRef>
              <c:f>Таблицы!$B$92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Таблицы!$O$92:$AD$92</c:f>
              <c:numCache>
                <c:ptCount val="16"/>
                <c:pt idx="0">
                  <c:v>104.3</c:v>
                </c:pt>
                <c:pt idx="1">
                  <c:v>101.5</c:v>
                </c:pt>
                <c:pt idx="2">
                  <c:v>99.8</c:v>
                </c:pt>
                <c:pt idx="3">
                  <c:v>99.9</c:v>
                </c:pt>
                <c:pt idx="4">
                  <c:v>99.9</c:v>
                </c:pt>
                <c:pt idx="5">
                  <c:v>101.8</c:v>
                </c:pt>
                <c:pt idx="6">
                  <c:v>103.2</c:v>
                </c:pt>
                <c:pt idx="7">
                  <c:v>104</c:v>
                </c:pt>
                <c:pt idx="8">
                  <c:v>104.7</c:v>
                </c:pt>
                <c:pt idx="9">
                  <c:v>105.2</c:v>
                </c:pt>
                <c:pt idx="10">
                  <c:v>105.7</c:v>
                </c:pt>
                <c:pt idx="11">
                  <c:v>106.1</c:v>
                </c:pt>
                <c:pt idx="12">
                  <c:v>105</c:v>
                </c:pt>
                <c:pt idx="13">
                  <c:v>106.4</c:v>
                </c:pt>
                <c:pt idx="14">
                  <c:v>107.8</c:v>
                </c:pt>
                <c:pt idx="15">
                  <c:v>107.5</c:v>
                </c:pt>
              </c:numCache>
            </c:numRef>
          </c:val>
        </c:ser>
        <c:axId val="39493114"/>
        <c:axId val="19893707"/>
      </c:areaChart>
      <c:lineChart>
        <c:grouping val="standard"/>
        <c:varyColors val="0"/>
        <c:ser>
          <c:idx val="1"/>
          <c:order val="0"/>
          <c:tx>
            <c:strRef>
              <c:f>Таблицы!$B$87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Таблицы!$C$85:$Z$85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Таблицы!$O$91:$AD$91</c:f>
              <c:numCache>
                <c:ptCount val="16"/>
                <c:pt idx="0">
                  <c:v>104.3</c:v>
                </c:pt>
                <c:pt idx="1">
                  <c:v>99.7</c:v>
                </c:pt>
                <c:pt idx="2">
                  <c:v>96.5</c:v>
                </c:pt>
                <c:pt idx="3">
                  <c:v>100</c:v>
                </c:pt>
                <c:pt idx="4">
                  <c:v>99.9</c:v>
                </c:pt>
                <c:pt idx="5">
                  <c:v>111.3</c:v>
                </c:pt>
                <c:pt idx="6">
                  <c:v>111.3</c:v>
                </c:pt>
                <c:pt idx="7">
                  <c:v>109.6</c:v>
                </c:pt>
                <c:pt idx="8">
                  <c:v>108.7</c:v>
                </c:pt>
                <c:pt idx="9">
                  <c:v>109</c:v>
                </c:pt>
                <c:pt idx="10">
                  <c:v>110.7</c:v>
                </c:pt>
                <c:pt idx="11">
                  <c:v>110</c:v>
                </c:pt>
                <c:pt idx="12">
                  <c:v>105</c:v>
                </c:pt>
                <c:pt idx="13">
                  <c:v>107.8</c:v>
                </c:pt>
                <c:pt idx="14">
                  <c:v>110.7</c:v>
                </c:pt>
                <c:pt idx="15">
                  <c:v>106.4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Таблицы!$B$86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Таблицы!$C$85:$Z$85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Таблицы!$O$90:$AD$90</c:f>
              <c:numCache>
                <c:ptCount val="16"/>
                <c:pt idx="0">
                  <c:v>96.1</c:v>
                </c:pt>
                <c:pt idx="1">
                  <c:v>90.8</c:v>
                </c:pt>
                <c:pt idx="2">
                  <c:v>107.5</c:v>
                </c:pt>
                <c:pt idx="3">
                  <c:v>100.7</c:v>
                </c:pt>
                <c:pt idx="4">
                  <c:v>100.5</c:v>
                </c:pt>
                <c:pt idx="5">
                  <c:v>106.3</c:v>
                </c:pt>
                <c:pt idx="6">
                  <c:v>99.8</c:v>
                </c:pt>
                <c:pt idx="7">
                  <c:v>97</c:v>
                </c:pt>
                <c:pt idx="8">
                  <c:v>99.7</c:v>
                </c:pt>
                <c:pt idx="9">
                  <c:v>108.8</c:v>
                </c:pt>
                <c:pt idx="10">
                  <c:v>97.8</c:v>
                </c:pt>
                <c:pt idx="11">
                  <c:v>102.1</c:v>
                </c:pt>
                <c:pt idx="12">
                  <c:v>91.7</c:v>
                </c:pt>
                <c:pt idx="13">
                  <c:v>94.4</c:v>
                </c:pt>
                <c:pt idx="14">
                  <c:v>110.2</c:v>
                </c:pt>
                <c:pt idx="15">
                  <c:v>95.5</c:v>
                </c:pt>
              </c:numCache>
            </c:numRef>
          </c:val>
          <c:smooth val="0"/>
        </c:ser>
        <c:axId val="39493114"/>
        <c:axId val="19893707"/>
      </c:lineChart>
      <c:catAx>
        <c:axId val="39493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893707"/>
        <c:crossesAt val="100"/>
        <c:auto val="1"/>
        <c:lblOffset val="100"/>
        <c:tickLblSkip val="1"/>
        <c:noMultiLvlLbl val="0"/>
      </c:catAx>
      <c:valAx>
        <c:axId val="19893707"/>
        <c:scaling>
          <c:orientation val="minMax"/>
          <c:max val="115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493114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7"/>
          <c:y val="0.826"/>
          <c:w val="0.78575"/>
          <c:h val="0.17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Обрабатывающая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765"/>
          <c:w val="0.92225"/>
          <c:h val="0.640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Таблицы!$B$96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Таблицы!$O$93:$AD$93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Таблицы!$O$96:$AD$96</c:f>
              <c:numCache>
                <c:ptCount val="16"/>
                <c:pt idx="0">
                  <c:v>87.6</c:v>
                </c:pt>
                <c:pt idx="1">
                  <c:v>88.6</c:v>
                </c:pt>
                <c:pt idx="2">
                  <c:v>88.2</c:v>
                </c:pt>
                <c:pt idx="3">
                  <c:v>87.8</c:v>
                </c:pt>
                <c:pt idx="4">
                  <c:v>88.5</c:v>
                </c:pt>
                <c:pt idx="5">
                  <c:v>90.5</c:v>
                </c:pt>
                <c:pt idx="6">
                  <c:v>90.3</c:v>
                </c:pt>
                <c:pt idx="7">
                  <c:v>90.6</c:v>
                </c:pt>
                <c:pt idx="8">
                  <c:v>90.8</c:v>
                </c:pt>
                <c:pt idx="9">
                  <c:v>92.2</c:v>
                </c:pt>
                <c:pt idx="10">
                  <c:v>93.7</c:v>
                </c:pt>
                <c:pt idx="11">
                  <c:v>95.5</c:v>
                </c:pt>
                <c:pt idx="12">
                  <c:v>124.5</c:v>
                </c:pt>
                <c:pt idx="13">
                  <c:v>118.5</c:v>
                </c:pt>
                <c:pt idx="14">
                  <c:v>118.7</c:v>
                </c:pt>
                <c:pt idx="15">
                  <c:v>120.4</c:v>
                </c:pt>
              </c:numCache>
            </c:numRef>
          </c:val>
        </c:ser>
        <c:axId val="44825636"/>
        <c:axId val="777541"/>
      </c:areaChart>
      <c:lineChart>
        <c:grouping val="standard"/>
        <c:varyColors val="0"/>
        <c:ser>
          <c:idx val="0"/>
          <c:order val="0"/>
          <c:tx>
            <c:strRef>
              <c:f>Таблицы!$B$94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Таблицы!$O$93:$AD$93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Таблицы!$O$94:$AD$94</c:f>
              <c:numCache>
                <c:ptCount val="16"/>
                <c:pt idx="0">
                  <c:v>78.4</c:v>
                </c:pt>
                <c:pt idx="1">
                  <c:v>94.4</c:v>
                </c:pt>
                <c:pt idx="2">
                  <c:v>106.9</c:v>
                </c:pt>
                <c:pt idx="3">
                  <c:v>98</c:v>
                </c:pt>
                <c:pt idx="4">
                  <c:v>103.8</c:v>
                </c:pt>
                <c:pt idx="5">
                  <c:v>109.9</c:v>
                </c:pt>
                <c:pt idx="6">
                  <c:v>88.2</c:v>
                </c:pt>
                <c:pt idx="7">
                  <c:v>115.4</c:v>
                </c:pt>
                <c:pt idx="8">
                  <c:v>104.1</c:v>
                </c:pt>
                <c:pt idx="9">
                  <c:v>104.7</c:v>
                </c:pt>
                <c:pt idx="10">
                  <c:v>105.2</c:v>
                </c:pt>
                <c:pt idx="11">
                  <c:v>108.5</c:v>
                </c:pt>
                <c:pt idx="12">
                  <c:v>83.1</c:v>
                </c:pt>
                <c:pt idx="13">
                  <c:v>90.1</c:v>
                </c:pt>
                <c:pt idx="14">
                  <c:v>110.6</c:v>
                </c:pt>
                <c:pt idx="15">
                  <c:v>106.8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Таблицы!$B$95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Таблицы!$O$93:$AD$93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Таблицы!$O$95:$AD$95</c:f>
              <c:numCache>
                <c:ptCount val="16"/>
                <c:pt idx="0">
                  <c:v>87.6</c:v>
                </c:pt>
                <c:pt idx="1">
                  <c:v>89.7</c:v>
                </c:pt>
                <c:pt idx="2">
                  <c:v>87.3</c:v>
                </c:pt>
                <c:pt idx="3">
                  <c:v>86.5</c:v>
                </c:pt>
                <c:pt idx="4">
                  <c:v>91</c:v>
                </c:pt>
                <c:pt idx="5">
                  <c:v>100.8</c:v>
                </c:pt>
                <c:pt idx="6">
                  <c:v>88.7</c:v>
                </c:pt>
                <c:pt idx="7">
                  <c:v>92.4</c:v>
                </c:pt>
                <c:pt idx="8">
                  <c:v>94.5</c:v>
                </c:pt>
                <c:pt idx="9">
                  <c:v>104.7</c:v>
                </c:pt>
                <c:pt idx="10">
                  <c:v>109.2</c:v>
                </c:pt>
                <c:pt idx="11">
                  <c:v>115.6</c:v>
                </c:pt>
                <c:pt idx="12">
                  <c:v>124.5</c:v>
                </c:pt>
                <c:pt idx="13">
                  <c:v>112.6</c:v>
                </c:pt>
                <c:pt idx="14">
                  <c:v>119</c:v>
                </c:pt>
                <c:pt idx="15">
                  <c:v>125.7</c:v>
                </c:pt>
              </c:numCache>
            </c:numRef>
          </c:val>
          <c:smooth val="0"/>
        </c:ser>
        <c:axId val="44825636"/>
        <c:axId val="777541"/>
      </c:lineChart>
      <c:catAx>
        <c:axId val="44825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77541"/>
        <c:crossesAt val="100"/>
        <c:auto val="1"/>
        <c:lblOffset val="100"/>
        <c:tickLblSkip val="1"/>
        <c:noMultiLvlLbl val="0"/>
      </c:catAx>
      <c:valAx>
        <c:axId val="777541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825636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575"/>
          <c:y val="0.78925"/>
          <c:w val="0.8175"/>
          <c:h val="0.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Промышленность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8975"/>
          <c:w val="0.92025"/>
          <c:h val="0.63325"/>
        </c:manualLayout>
      </c:layout>
      <c:areaChart>
        <c:grouping val="standard"/>
        <c:varyColors val="0"/>
        <c:ser>
          <c:idx val="2"/>
          <c:order val="2"/>
          <c:tx>
            <c:strRef>
              <c:f>Таблицы!$B$88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Таблицы!$O$88:$AD$88</c:f>
              <c:numCache>
                <c:ptCount val="16"/>
                <c:pt idx="0">
                  <c:v>98.2</c:v>
                </c:pt>
                <c:pt idx="1">
                  <c:v>96.8</c:v>
                </c:pt>
                <c:pt idx="2">
                  <c:v>95.4</c:v>
                </c:pt>
                <c:pt idx="3">
                  <c:v>95.2</c:v>
                </c:pt>
                <c:pt idx="4">
                  <c:v>95.4</c:v>
                </c:pt>
                <c:pt idx="5">
                  <c:v>97.3</c:v>
                </c:pt>
                <c:pt idx="6">
                  <c:v>97.9</c:v>
                </c:pt>
                <c:pt idx="7">
                  <c:v>98.5</c:v>
                </c:pt>
                <c:pt idx="8">
                  <c:v>99</c:v>
                </c:pt>
                <c:pt idx="9">
                  <c:v>99.8</c:v>
                </c:pt>
                <c:pt idx="10">
                  <c:v>100.7</c:v>
                </c:pt>
                <c:pt idx="11">
                  <c:v>101.7</c:v>
                </c:pt>
                <c:pt idx="12">
                  <c:v>110.3</c:v>
                </c:pt>
                <c:pt idx="13">
                  <c:v>110.4</c:v>
                </c:pt>
                <c:pt idx="14">
                  <c:v>111.5</c:v>
                </c:pt>
                <c:pt idx="15">
                  <c:v>111.8</c:v>
                </c:pt>
              </c:numCache>
            </c:numRef>
          </c:val>
        </c:ser>
        <c:axId val="6997870"/>
        <c:axId val="62980831"/>
      </c:areaChart>
      <c:lineChart>
        <c:grouping val="standard"/>
        <c:varyColors val="0"/>
        <c:ser>
          <c:idx val="1"/>
          <c:order val="0"/>
          <c:tx>
            <c:strRef>
              <c:f>Таблицы!$B$87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Таблицы!$C$85:$Z$85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Таблицы!$O$87:$AD$87</c:f>
              <c:numCache>
                <c:ptCount val="16"/>
                <c:pt idx="0">
                  <c:v>98.2</c:v>
                </c:pt>
                <c:pt idx="1">
                  <c:v>95.3</c:v>
                </c:pt>
                <c:pt idx="2">
                  <c:v>92.6</c:v>
                </c:pt>
                <c:pt idx="3">
                  <c:v>94.5</c:v>
                </c:pt>
                <c:pt idx="4">
                  <c:v>96.2</c:v>
                </c:pt>
                <c:pt idx="5">
                  <c:v>107</c:v>
                </c:pt>
                <c:pt idx="6">
                  <c:v>101.8</c:v>
                </c:pt>
                <c:pt idx="7">
                  <c:v>102.3</c:v>
                </c:pt>
                <c:pt idx="8">
                  <c:v>102.8</c:v>
                </c:pt>
                <c:pt idx="9">
                  <c:v>106.4</c:v>
                </c:pt>
                <c:pt idx="10">
                  <c:v>110.2</c:v>
                </c:pt>
                <c:pt idx="11">
                  <c:v>112.1</c:v>
                </c:pt>
                <c:pt idx="12">
                  <c:v>110.3</c:v>
                </c:pt>
                <c:pt idx="13">
                  <c:v>110.5</c:v>
                </c:pt>
                <c:pt idx="14">
                  <c:v>113.7</c:v>
                </c:pt>
                <c:pt idx="15">
                  <c:v>112.9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Таблицы!$B$86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Таблицы!$C$85:$Z$85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Таблицы!$O$86:$AD$86</c:f>
              <c:numCache>
                <c:ptCount val="16"/>
                <c:pt idx="0">
                  <c:v>89.6</c:v>
                </c:pt>
                <c:pt idx="1">
                  <c:v>91</c:v>
                </c:pt>
                <c:pt idx="2">
                  <c:v>106.9</c:v>
                </c:pt>
                <c:pt idx="3">
                  <c:v>99</c:v>
                </c:pt>
                <c:pt idx="4">
                  <c:v>100.7</c:v>
                </c:pt>
                <c:pt idx="5">
                  <c:v>107.2</c:v>
                </c:pt>
                <c:pt idx="6">
                  <c:v>95.3</c:v>
                </c:pt>
                <c:pt idx="7">
                  <c:v>105.6</c:v>
                </c:pt>
                <c:pt idx="8">
                  <c:v>101.5</c:v>
                </c:pt>
                <c:pt idx="9">
                  <c:v>108.2</c:v>
                </c:pt>
                <c:pt idx="10">
                  <c:v>103.3</c:v>
                </c:pt>
                <c:pt idx="11">
                  <c:v>105</c:v>
                </c:pt>
                <c:pt idx="12">
                  <c:v>88.5</c:v>
                </c:pt>
                <c:pt idx="13">
                  <c:v>91.1</c:v>
                </c:pt>
                <c:pt idx="14">
                  <c:v>110</c:v>
                </c:pt>
                <c:pt idx="15">
                  <c:v>98.3</c:v>
                </c:pt>
              </c:numCache>
            </c:numRef>
          </c:val>
          <c:smooth val="0"/>
        </c:ser>
        <c:axId val="6997870"/>
        <c:axId val="62980831"/>
      </c:lineChart>
      <c:catAx>
        <c:axId val="69978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2980831"/>
        <c:crossesAt val="100"/>
        <c:auto val="1"/>
        <c:lblOffset val="100"/>
        <c:tickLblSkip val="1"/>
        <c:noMultiLvlLbl val="0"/>
      </c:catAx>
      <c:valAx>
        <c:axId val="62980831"/>
        <c:scaling>
          <c:orientation val="minMax"/>
          <c:max val="115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05"/>
              <c:y val="0.16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997870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6"/>
          <c:y val="0.82325"/>
          <c:w val="0.79475"/>
          <c:h val="0.1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Динамика М3 и ВВП 
(в % к соответствующему периоду предыдущего года)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02"/>
          <c:w val="0.96875"/>
          <c:h val="0.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Таблицы!$AE$57</c:f>
              <c:strCache>
                <c:ptCount val="1"/>
                <c:pt idx="0">
                  <c:v>М3 (левая ось)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BBD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Таблицы!$AA$58:$AA$74</c:f>
              <c:strCache>
                <c:ptCount val="17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  <c:pt idx="16">
                  <c:v>I-2010</c:v>
                </c:pt>
              </c:strCache>
            </c:strRef>
          </c:cat>
          <c:val>
            <c:numRef>
              <c:f>Таблицы!$AE$58:$AE$74</c:f>
              <c:numCache>
                <c:ptCount val="17"/>
                <c:pt idx="0">
                  <c:v>133.59184690890714</c:v>
                </c:pt>
                <c:pt idx="1">
                  <c:v>147.49882781819775</c:v>
                </c:pt>
                <c:pt idx="2">
                  <c:v>151.4587803884805</c:v>
                </c:pt>
                <c:pt idx="3">
                  <c:v>178.06007716884423</c:v>
                </c:pt>
                <c:pt idx="4">
                  <c:v>168.72593263221762</c:v>
                </c:pt>
                <c:pt idx="5">
                  <c:v>166.013341182032</c:v>
                </c:pt>
                <c:pt idx="6">
                  <c:v>146.69161063734282</c:v>
                </c:pt>
                <c:pt idx="7">
                  <c:v>125.89402356996935</c:v>
                </c:pt>
                <c:pt idx="8">
                  <c:v>122.3467817031258</c:v>
                </c:pt>
                <c:pt idx="9">
                  <c:v>115.72537199501431</c:v>
                </c:pt>
                <c:pt idx="10">
                  <c:v>131.41716390354514</c:v>
                </c:pt>
                <c:pt idx="11">
                  <c:v>135.36569817791874</c:v>
                </c:pt>
                <c:pt idx="12">
                  <c:v>138.90262703652593</c:v>
                </c:pt>
                <c:pt idx="13">
                  <c:v>130.6</c:v>
                </c:pt>
                <c:pt idx="14">
                  <c:v>123.3</c:v>
                </c:pt>
                <c:pt idx="15">
                  <c:v>117.9</c:v>
                </c:pt>
                <c:pt idx="16">
                  <c:v>116</c:v>
                </c:pt>
              </c:numCache>
            </c:numRef>
          </c:val>
        </c:ser>
        <c:axId val="29956568"/>
        <c:axId val="1173657"/>
      </c:barChart>
      <c:lineChart>
        <c:grouping val="standard"/>
        <c:varyColors val="0"/>
        <c:ser>
          <c:idx val="4"/>
          <c:order val="1"/>
          <c:tx>
            <c:strRef>
              <c:f>Таблицы!$AF$57</c:f>
              <c:strCache>
                <c:ptCount val="1"/>
                <c:pt idx="0">
                  <c:v>ВВП годовой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Таблицы!$AA$58:$AA$74</c:f>
              <c:strCache>
                <c:ptCount val="17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  <c:pt idx="16">
                  <c:v>I-2010</c:v>
                </c:pt>
              </c:strCache>
            </c:strRef>
          </c:cat>
          <c:val>
            <c:numRef>
              <c:f>Таблицы!$AF$58:$AF$74</c:f>
              <c:numCache>
                <c:ptCount val="17"/>
                <c:pt idx="0">
                  <c:v>109.3</c:v>
                </c:pt>
                <c:pt idx="1">
                  <c:v>109.8</c:v>
                </c:pt>
                <c:pt idx="2">
                  <c:v>110.8</c:v>
                </c:pt>
                <c:pt idx="3">
                  <c:v>110.7</c:v>
                </c:pt>
                <c:pt idx="4">
                  <c:v>111.3</c:v>
                </c:pt>
                <c:pt idx="5">
                  <c:v>111.1</c:v>
                </c:pt>
                <c:pt idx="6">
                  <c:v>110</c:v>
                </c:pt>
                <c:pt idx="7">
                  <c:v>108.9</c:v>
                </c:pt>
                <c:pt idx="8">
                  <c:v>107.9</c:v>
                </c:pt>
                <c:pt idx="9">
                  <c:v>106.8</c:v>
                </c:pt>
                <c:pt idx="10">
                  <c:v>104.8</c:v>
                </c:pt>
                <c:pt idx="11">
                  <c:v>103.3</c:v>
                </c:pt>
                <c:pt idx="12">
                  <c:v>101.5</c:v>
                </c:pt>
                <c:pt idx="13">
                  <c:v>99.7</c:v>
                </c:pt>
                <c:pt idx="14">
                  <c:v>99.3</c:v>
                </c:pt>
                <c:pt idx="15">
                  <c:v>101.2</c:v>
                </c:pt>
                <c:pt idx="16">
                  <c:v>103.2</c:v>
                </c:pt>
              </c:numCache>
            </c:numRef>
          </c:val>
          <c:smooth val="0"/>
        </c:ser>
        <c:axId val="10562914"/>
        <c:axId val="27957363"/>
      </c:lineChart>
      <c:catAx>
        <c:axId val="29956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173657"/>
        <c:crossesAt val="100"/>
        <c:auto val="1"/>
        <c:lblOffset val="100"/>
        <c:noMultiLvlLbl val="0"/>
      </c:catAx>
      <c:valAx>
        <c:axId val="1173657"/>
        <c:scaling>
          <c:orientation val="minMax"/>
          <c:max val="20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125"/>
              <c:y val="0.16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956568"/>
        <c:crossesAt val="1"/>
        <c:crossBetween val="between"/>
        <c:dispUnits/>
        <c:majorUnit val="25"/>
      </c:valAx>
      <c:catAx>
        <c:axId val="10562914"/>
        <c:scaling>
          <c:orientation val="minMax"/>
        </c:scaling>
        <c:axPos val="b"/>
        <c:delete val="1"/>
        <c:majorTickMark val="out"/>
        <c:minorTickMark val="none"/>
        <c:tickLblPos val="nextTo"/>
        <c:crossAx val="27957363"/>
        <c:crossesAt val="100"/>
        <c:auto val="1"/>
        <c:lblOffset val="100"/>
        <c:noMultiLvlLbl val="0"/>
      </c:catAx>
      <c:valAx>
        <c:axId val="27957363"/>
        <c:scaling>
          <c:orientation val="minMax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6"/>
              <c:y val="0.16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56291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25"/>
          <c:y val="0.89375"/>
          <c:w val="0.976"/>
          <c:h val="0.10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Связь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14"/>
          <c:w val="0.91025"/>
          <c:h val="0.641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Таблицы!$B$129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Таблицы!$O$126:$AD$126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Таблицы!$O$129:$AD$129</c:f>
              <c:numCache>
                <c:ptCount val="16"/>
                <c:pt idx="0">
                  <c:v>107.5</c:v>
                </c:pt>
                <c:pt idx="1">
                  <c:v>104.2</c:v>
                </c:pt>
                <c:pt idx="2">
                  <c:v>104.2</c:v>
                </c:pt>
                <c:pt idx="3">
                  <c:v>104.5</c:v>
                </c:pt>
                <c:pt idx="4">
                  <c:v>103.7</c:v>
                </c:pt>
                <c:pt idx="5">
                  <c:v>103.6</c:v>
                </c:pt>
                <c:pt idx="6">
                  <c:v>104.6</c:v>
                </c:pt>
                <c:pt idx="7">
                  <c:v>105.1</c:v>
                </c:pt>
                <c:pt idx="8">
                  <c:v>106.3</c:v>
                </c:pt>
                <c:pt idx="9">
                  <c:v>107.4</c:v>
                </c:pt>
                <c:pt idx="10">
                  <c:v>108</c:v>
                </c:pt>
                <c:pt idx="11">
                  <c:v>108.3</c:v>
                </c:pt>
                <c:pt idx="12">
                  <c:v>106.8</c:v>
                </c:pt>
                <c:pt idx="13">
                  <c:v>104.3</c:v>
                </c:pt>
                <c:pt idx="14">
                  <c:v>104.5</c:v>
                </c:pt>
                <c:pt idx="15">
                  <c:v>105.2</c:v>
                </c:pt>
              </c:numCache>
            </c:numRef>
          </c:val>
        </c:ser>
        <c:axId val="50289676"/>
        <c:axId val="49953901"/>
      </c:areaChart>
      <c:lineChart>
        <c:grouping val="standard"/>
        <c:varyColors val="0"/>
        <c:ser>
          <c:idx val="0"/>
          <c:order val="0"/>
          <c:tx>
            <c:strRef>
              <c:f>Таблицы!$B$127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Таблицы!$O$126:$AD$126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Таблицы!$O$127:$AD$127</c:f>
              <c:numCache>
                <c:ptCount val="16"/>
                <c:pt idx="0">
                  <c:v>92.7</c:v>
                </c:pt>
                <c:pt idx="1">
                  <c:v>89.4</c:v>
                </c:pt>
                <c:pt idx="2">
                  <c:v>102.1</c:v>
                </c:pt>
                <c:pt idx="3">
                  <c:v>105.5</c:v>
                </c:pt>
                <c:pt idx="4">
                  <c:v>99.6</c:v>
                </c:pt>
                <c:pt idx="5">
                  <c:v>102.5</c:v>
                </c:pt>
                <c:pt idx="6">
                  <c:v>104</c:v>
                </c:pt>
                <c:pt idx="7">
                  <c:v>99.6</c:v>
                </c:pt>
                <c:pt idx="8">
                  <c:v>102.6</c:v>
                </c:pt>
                <c:pt idx="9">
                  <c:v>101.7</c:v>
                </c:pt>
                <c:pt idx="10">
                  <c:v>101.3</c:v>
                </c:pt>
                <c:pt idx="11">
                  <c:v>99.7</c:v>
                </c:pt>
                <c:pt idx="12">
                  <c:v>95</c:v>
                </c:pt>
                <c:pt idx="13">
                  <c:v>93.6</c:v>
                </c:pt>
                <c:pt idx="14">
                  <c:v>99.9</c:v>
                </c:pt>
                <c:pt idx="15">
                  <c:v>107.9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Таблицы!$B$128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Таблицы!$O$126:$AD$126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Таблицы!$O$128:$AD$128</c:f>
              <c:numCache>
                <c:ptCount val="16"/>
                <c:pt idx="0">
                  <c:v>107.5</c:v>
                </c:pt>
                <c:pt idx="1">
                  <c:v>100.7</c:v>
                </c:pt>
                <c:pt idx="2">
                  <c:v>104.2</c:v>
                </c:pt>
                <c:pt idx="3">
                  <c:v>105.4</c:v>
                </c:pt>
                <c:pt idx="4">
                  <c:v>100.7</c:v>
                </c:pt>
                <c:pt idx="5">
                  <c:v>102.9</c:v>
                </c:pt>
                <c:pt idx="6">
                  <c:v>111.8</c:v>
                </c:pt>
                <c:pt idx="7">
                  <c:v>108.7</c:v>
                </c:pt>
                <c:pt idx="8">
                  <c:v>114.6</c:v>
                </c:pt>
                <c:pt idx="9">
                  <c:v>117</c:v>
                </c:pt>
                <c:pt idx="10">
                  <c:v>114.3</c:v>
                </c:pt>
                <c:pt idx="11">
                  <c:v>110.8</c:v>
                </c:pt>
                <c:pt idx="12">
                  <c:v>106.8</c:v>
                </c:pt>
                <c:pt idx="13">
                  <c:v>107.1</c:v>
                </c:pt>
                <c:pt idx="14">
                  <c:v>104.9</c:v>
                </c:pt>
                <c:pt idx="15">
                  <c:v>107.3</c:v>
                </c:pt>
              </c:numCache>
            </c:numRef>
          </c:val>
          <c:smooth val="0"/>
        </c:ser>
        <c:axId val="50289676"/>
        <c:axId val="49953901"/>
      </c:lineChart>
      <c:catAx>
        <c:axId val="502896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953901"/>
        <c:crossesAt val="100"/>
        <c:auto val="1"/>
        <c:lblOffset val="100"/>
        <c:tickLblSkip val="1"/>
        <c:noMultiLvlLbl val="0"/>
      </c:catAx>
      <c:valAx>
        <c:axId val="49953901"/>
        <c:scaling>
          <c:orientation val="minMax"/>
          <c:max val="120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289676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35"/>
          <c:y val="0.8285"/>
          <c:w val="0.8"/>
          <c:h val="0.15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Состояние взаимных расчетов (в % соотв.кварталу)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09925"/>
          <c:w val="0.983"/>
          <c:h val="0.60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Таблицы!$AA$186:$AA$186</c:f>
              <c:strCache>
                <c:ptCount val="1"/>
                <c:pt idx="0">
                  <c:v>дебиторская задол-сть (левая шкала)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DCDC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Таблицы!$AF$185:$AM$185</c:f>
              <c:strCache>
                <c:ptCount val="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</c:strCache>
            </c:strRef>
          </c:cat>
          <c:val>
            <c:numRef>
              <c:f>Таблицы!$AF$186:$AM$186</c:f>
              <c:numCache>
                <c:ptCount val="8"/>
                <c:pt idx="0">
                  <c:v>158.9</c:v>
                </c:pt>
                <c:pt idx="1">
                  <c:v>153.5</c:v>
                </c:pt>
                <c:pt idx="2">
                  <c:v>136.2</c:v>
                </c:pt>
                <c:pt idx="3">
                  <c:v>113.9</c:v>
                </c:pt>
                <c:pt idx="4">
                  <c:v>114.1</c:v>
                </c:pt>
                <c:pt idx="5">
                  <c:v>106.4</c:v>
                </c:pt>
                <c:pt idx="6">
                  <c:v>113.5</c:v>
                </c:pt>
                <c:pt idx="7">
                  <c:v>139.4</c:v>
                </c:pt>
              </c:numCache>
            </c:numRef>
          </c:val>
        </c:ser>
        <c:ser>
          <c:idx val="2"/>
          <c:order val="1"/>
          <c:tx>
            <c:strRef>
              <c:f>Таблицы!$AA$187:$AA$187</c:f>
              <c:strCache>
                <c:ptCount val="1"/>
                <c:pt idx="0">
                  <c:v>задол-сть по обязательствам (левая шкала)</c:v>
                </c:pt>
              </c:strCache>
            </c:strRef>
          </c:tx>
          <c:spPr>
            <a:gradFill rotWithShape="1">
              <a:gsLst>
                <a:gs pos="0">
                  <a:srgbClr val="800000"/>
                </a:gs>
                <a:gs pos="100000">
                  <a:srgbClr val="F2E6E6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Таблицы!$AF$185:$AM$185</c:f>
              <c:strCache>
                <c:ptCount val="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</c:strCache>
            </c:strRef>
          </c:cat>
          <c:val>
            <c:numRef>
              <c:f>Таблицы!$AF$187:$AM$187</c:f>
              <c:numCache>
                <c:ptCount val="8"/>
                <c:pt idx="0">
                  <c:v>132.5</c:v>
                </c:pt>
                <c:pt idx="1">
                  <c:v>135.6</c:v>
                </c:pt>
                <c:pt idx="2">
                  <c:v>133.7</c:v>
                </c:pt>
                <c:pt idx="3">
                  <c:v>132</c:v>
                </c:pt>
                <c:pt idx="4">
                  <c:v>143.2</c:v>
                </c:pt>
                <c:pt idx="5">
                  <c:v>139.5</c:v>
                </c:pt>
                <c:pt idx="6">
                  <c:v>134.4</c:v>
                </c:pt>
                <c:pt idx="7">
                  <c:v>137.3</c:v>
                </c:pt>
              </c:numCache>
            </c:numRef>
          </c:val>
        </c:ser>
        <c:axId val="46931926"/>
        <c:axId val="19734151"/>
      </c:barChart>
      <c:lineChart>
        <c:grouping val="standard"/>
        <c:varyColors val="0"/>
        <c:ser>
          <c:idx val="3"/>
          <c:order val="2"/>
          <c:tx>
            <c:strRef>
              <c:f>Таблицы!$AA$189</c:f>
              <c:strCache>
                <c:ptCount val="1"/>
                <c:pt idx="0">
                  <c:v>просроченная по обязательствам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Таблицы!$AF$189:$AM$189</c:f>
              <c:numCache>
                <c:ptCount val="8"/>
                <c:pt idx="0">
                  <c:v>83.6</c:v>
                </c:pt>
                <c:pt idx="1">
                  <c:v>81.1</c:v>
                </c:pt>
                <c:pt idx="2">
                  <c:v>85.6</c:v>
                </c:pt>
                <c:pt idx="3">
                  <c:v>318.6</c:v>
                </c:pt>
                <c:pt idx="4">
                  <c:v>318.7</c:v>
                </c:pt>
                <c:pt idx="5">
                  <c:v>298</c:v>
                </c:pt>
                <c:pt idx="6">
                  <c:v>390</c:v>
                </c:pt>
                <c:pt idx="7">
                  <c:v>122.8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Таблицы!$AA$188</c:f>
              <c:strCache>
                <c:ptCount val="1"/>
                <c:pt idx="0">
                  <c:v>просроченная дебиторская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Таблицы!$AF$188:$AM$188</c:f>
              <c:numCache>
                <c:ptCount val="8"/>
                <c:pt idx="0">
                  <c:v>206.3</c:v>
                </c:pt>
                <c:pt idx="1">
                  <c:v>176.6</c:v>
                </c:pt>
                <c:pt idx="2">
                  <c:v>152.1</c:v>
                </c:pt>
                <c:pt idx="3">
                  <c:v>218.3</c:v>
                </c:pt>
                <c:pt idx="4">
                  <c:v>61</c:v>
                </c:pt>
                <c:pt idx="5">
                  <c:v>53.7</c:v>
                </c:pt>
                <c:pt idx="6">
                  <c:v>77.9</c:v>
                </c:pt>
                <c:pt idx="7">
                  <c:v>59.1</c:v>
                </c:pt>
              </c:numCache>
            </c:numRef>
          </c:val>
          <c:smooth val="0"/>
        </c:ser>
        <c:axId val="43389632"/>
        <c:axId val="54962369"/>
      </c:lineChart>
      <c:catAx>
        <c:axId val="469319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734151"/>
        <c:crosses val="autoZero"/>
        <c:auto val="1"/>
        <c:lblOffset val="100"/>
        <c:noMultiLvlLbl val="0"/>
      </c:catAx>
      <c:valAx>
        <c:axId val="19734151"/>
        <c:scaling>
          <c:orientation val="minMax"/>
          <c:max val="17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75"/>
              <c:y val="0.3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931926"/>
        <c:crossesAt val="1"/>
        <c:crossBetween val="between"/>
        <c:dispUnits/>
        <c:majorUnit val="25"/>
      </c:valAx>
      <c:catAx>
        <c:axId val="43389632"/>
        <c:scaling>
          <c:orientation val="minMax"/>
        </c:scaling>
        <c:axPos val="b"/>
        <c:delete val="1"/>
        <c:majorTickMark val="in"/>
        <c:minorTickMark val="none"/>
        <c:tickLblPos val="nextTo"/>
        <c:crossAx val="54962369"/>
        <c:crosses val="autoZero"/>
        <c:auto val="1"/>
        <c:lblOffset val="100"/>
        <c:noMultiLvlLbl val="0"/>
      </c:catAx>
      <c:valAx>
        <c:axId val="54962369"/>
        <c:scaling>
          <c:orientation val="minMax"/>
          <c:max val="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"/>
              <c:y val="0.3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38963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7775"/>
          <c:w val="0.98925"/>
          <c:h val="0.18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Краткосрочный экономический индикатор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17"/>
          <c:w val="0.93175"/>
          <c:h val="0.6285"/>
        </c:manualLayout>
      </c:layout>
      <c:areaChart>
        <c:grouping val="stacked"/>
        <c:varyColors val="0"/>
        <c:ser>
          <c:idx val="1"/>
          <c:order val="1"/>
          <c:tx>
            <c:strRef>
              <c:f>Таблицы!$B$79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Таблицы!$O$77:$AD$77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Таблицы!$O$79:$AD$79</c:f>
              <c:numCache>
                <c:ptCount val="16"/>
                <c:pt idx="0">
                  <c:v>97.1</c:v>
                </c:pt>
                <c:pt idx="1">
                  <c:v>96.3</c:v>
                </c:pt>
                <c:pt idx="2">
                  <c:v>95.5</c:v>
                </c:pt>
                <c:pt idx="3">
                  <c:v>94.9</c:v>
                </c:pt>
                <c:pt idx="4">
                  <c:v>94.7</c:v>
                </c:pt>
                <c:pt idx="5">
                  <c:v>95.9</c:v>
                </c:pt>
                <c:pt idx="6">
                  <c:v>96.1</c:v>
                </c:pt>
                <c:pt idx="7">
                  <c:v>95.9</c:v>
                </c:pt>
                <c:pt idx="8">
                  <c:v>96.8</c:v>
                </c:pt>
                <c:pt idx="9">
                  <c:v>98.3</c:v>
                </c:pt>
                <c:pt idx="10">
                  <c:v>99.8</c:v>
                </c:pt>
                <c:pt idx="11">
                  <c:v>101</c:v>
                </c:pt>
                <c:pt idx="12">
                  <c:v>108.5</c:v>
                </c:pt>
                <c:pt idx="13">
                  <c:v>107.2</c:v>
                </c:pt>
                <c:pt idx="14">
                  <c:v>108.3</c:v>
                </c:pt>
                <c:pt idx="15">
                  <c:v>108.8</c:v>
                </c:pt>
              </c:numCache>
            </c:numRef>
          </c:val>
        </c:ser>
        <c:axId val="24899274"/>
        <c:axId val="22766875"/>
      </c:areaChart>
      <c:lineChart>
        <c:grouping val="standard"/>
        <c:varyColors val="0"/>
        <c:ser>
          <c:idx val="0"/>
          <c:order val="0"/>
          <c:tx>
            <c:strRef>
              <c:f>Таблицы!$B$78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Таблицы!$O$77:$AD$77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Таблицы!$O$78:$AD$78</c:f>
              <c:numCache>
                <c:ptCount val="16"/>
                <c:pt idx="0">
                  <c:v>97.1</c:v>
                </c:pt>
                <c:pt idx="1">
                  <c:v>95.3</c:v>
                </c:pt>
                <c:pt idx="2">
                  <c:v>94.1</c:v>
                </c:pt>
                <c:pt idx="3">
                  <c:v>93.2</c:v>
                </c:pt>
                <c:pt idx="4">
                  <c:v>94.2</c:v>
                </c:pt>
                <c:pt idx="5">
                  <c:v>102.3</c:v>
                </c:pt>
                <c:pt idx="6">
                  <c:v>97.5</c:v>
                </c:pt>
                <c:pt idx="7">
                  <c:v>95.1</c:v>
                </c:pt>
                <c:pt idx="8">
                  <c:v>102.4</c:v>
                </c:pt>
                <c:pt idx="9">
                  <c:v>107.8</c:v>
                </c:pt>
                <c:pt idx="10">
                  <c:v>109.9</c:v>
                </c:pt>
                <c:pt idx="11">
                  <c:v>115.4</c:v>
                </c:pt>
                <c:pt idx="12">
                  <c:v>108.5</c:v>
                </c:pt>
                <c:pt idx="13">
                  <c:v>106.1</c:v>
                </c:pt>
                <c:pt idx="14">
                  <c:v>110.5</c:v>
                </c:pt>
                <c:pt idx="15">
                  <c:v>110.3</c:v>
                </c:pt>
              </c:numCache>
            </c:numRef>
          </c:val>
          <c:smooth val="0"/>
        </c:ser>
        <c:axId val="24899274"/>
        <c:axId val="22766875"/>
      </c:lineChart>
      <c:catAx>
        <c:axId val="248992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766875"/>
        <c:crossesAt val="100"/>
        <c:auto val="1"/>
        <c:lblOffset val="100"/>
        <c:tickLblSkip val="1"/>
        <c:noMultiLvlLbl val="0"/>
      </c:catAx>
      <c:valAx>
        <c:axId val="22766875"/>
        <c:scaling>
          <c:orientation val="minMax"/>
          <c:max val="120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7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899274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0225"/>
          <c:y val="0.8445"/>
          <c:w val="0.98925"/>
          <c:h val="0.1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Грузооборот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75"/>
          <c:w val="0.93525"/>
          <c:h val="0.656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Таблицы!$B$123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Таблицы!$O$120:$AD$120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Таблицы!$O$123:$AD$123</c:f>
              <c:numCache>
                <c:ptCount val="16"/>
                <c:pt idx="0">
                  <c:v>89</c:v>
                </c:pt>
                <c:pt idx="1">
                  <c:v>89.8</c:v>
                </c:pt>
                <c:pt idx="2">
                  <c:v>90.9</c:v>
                </c:pt>
                <c:pt idx="3">
                  <c:v>90.4</c:v>
                </c:pt>
                <c:pt idx="4">
                  <c:v>89.1</c:v>
                </c:pt>
                <c:pt idx="5">
                  <c:v>87.7</c:v>
                </c:pt>
                <c:pt idx="6">
                  <c:v>87.8</c:v>
                </c:pt>
                <c:pt idx="7">
                  <c:v>88.1</c:v>
                </c:pt>
                <c:pt idx="8">
                  <c:v>88.7</c:v>
                </c:pt>
                <c:pt idx="9">
                  <c:v>89.4</c:v>
                </c:pt>
                <c:pt idx="10">
                  <c:v>90</c:v>
                </c:pt>
                <c:pt idx="11">
                  <c:v>91.1</c:v>
                </c:pt>
                <c:pt idx="12">
                  <c:v>101.3</c:v>
                </c:pt>
                <c:pt idx="13">
                  <c:v>102.5</c:v>
                </c:pt>
                <c:pt idx="14">
                  <c:v>102.5</c:v>
                </c:pt>
                <c:pt idx="15">
                  <c:v>104.3</c:v>
                </c:pt>
              </c:numCache>
            </c:numRef>
          </c:val>
        </c:ser>
        <c:axId val="18609844"/>
        <c:axId val="33270869"/>
      </c:areaChart>
      <c:lineChart>
        <c:grouping val="standard"/>
        <c:varyColors val="0"/>
        <c:ser>
          <c:idx val="0"/>
          <c:order val="0"/>
          <c:tx>
            <c:strRef>
              <c:f>Таблицы!$B$121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Таблицы!$O$120:$AD$120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Таблицы!$O$121:$AD$121</c:f>
              <c:numCache>
                <c:ptCount val="16"/>
                <c:pt idx="0">
                  <c:v>82.1</c:v>
                </c:pt>
                <c:pt idx="1">
                  <c:v>98.6</c:v>
                </c:pt>
                <c:pt idx="2">
                  <c:v>107.7</c:v>
                </c:pt>
                <c:pt idx="3">
                  <c:v>99.3</c:v>
                </c:pt>
                <c:pt idx="4">
                  <c:v>97.1</c:v>
                </c:pt>
                <c:pt idx="5">
                  <c:v>93</c:v>
                </c:pt>
                <c:pt idx="6">
                  <c:v>114</c:v>
                </c:pt>
                <c:pt idx="7">
                  <c:v>106.5</c:v>
                </c:pt>
                <c:pt idx="8">
                  <c:v>102.3</c:v>
                </c:pt>
                <c:pt idx="9">
                  <c:v>106.5</c:v>
                </c:pt>
                <c:pt idx="10">
                  <c:v>97.3</c:v>
                </c:pt>
                <c:pt idx="11">
                  <c:v>101.7</c:v>
                </c:pt>
                <c:pt idx="12">
                  <c:v>81.2</c:v>
                </c:pt>
                <c:pt idx="13">
                  <c:v>101.1</c:v>
                </c:pt>
                <c:pt idx="14">
                  <c:v>106.1</c:v>
                </c:pt>
                <c:pt idx="15">
                  <c:v>106.3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Таблицы!$B$122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Таблицы!$O$120:$AD$120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Таблицы!$O$122:$AD$122</c:f>
              <c:numCache>
                <c:ptCount val="16"/>
                <c:pt idx="0">
                  <c:v>89</c:v>
                </c:pt>
                <c:pt idx="1">
                  <c:v>90.7</c:v>
                </c:pt>
                <c:pt idx="2">
                  <c:v>93</c:v>
                </c:pt>
                <c:pt idx="3">
                  <c:v>89</c:v>
                </c:pt>
                <c:pt idx="4">
                  <c:v>84.4</c:v>
                </c:pt>
                <c:pt idx="5">
                  <c:v>80.6</c:v>
                </c:pt>
                <c:pt idx="6">
                  <c:v>88.7</c:v>
                </c:pt>
                <c:pt idx="7">
                  <c:v>90</c:v>
                </c:pt>
                <c:pt idx="8">
                  <c:v>92.7</c:v>
                </c:pt>
                <c:pt idx="9">
                  <c:v>95.6</c:v>
                </c:pt>
                <c:pt idx="10">
                  <c:v>95.8</c:v>
                </c:pt>
                <c:pt idx="11">
                  <c:v>102.4</c:v>
                </c:pt>
                <c:pt idx="12">
                  <c:v>101.3</c:v>
                </c:pt>
                <c:pt idx="13">
                  <c:v>103.9</c:v>
                </c:pt>
                <c:pt idx="14">
                  <c:v>102.3</c:v>
                </c:pt>
                <c:pt idx="15">
                  <c:v>109.5</c:v>
                </c:pt>
              </c:numCache>
            </c:numRef>
          </c:val>
          <c:smooth val="0"/>
        </c:ser>
        <c:axId val="18609844"/>
        <c:axId val="33270869"/>
      </c:lineChart>
      <c:catAx>
        <c:axId val="186098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270869"/>
        <c:crossesAt val="100"/>
        <c:auto val="1"/>
        <c:lblOffset val="100"/>
        <c:tickLblSkip val="1"/>
        <c:noMultiLvlLbl val="0"/>
      </c:catAx>
      <c:valAx>
        <c:axId val="33270869"/>
        <c:scaling>
          <c:orientation val="minMax"/>
          <c:max val="115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5"/>
              <c:y val="0.2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609844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8"/>
          <c:y val="0.84575"/>
          <c:w val="0.929"/>
          <c:h val="0.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Инвестиции в основной капитал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975"/>
          <c:w val="0.912"/>
          <c:h val="0.6465"/>
        </c:manualLayout>
      </c:layout>
      <c:areaChart>
        <c:grouping val="stacked"/>
        <c:varyColors val="0"/>
        <c:ser>
          <c:idx val="0"/>
          <c:order val="2"/>
          <c:tx>
            <c:strRef>
              <c:f>Таблицы!$B$159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Таблицы!$O$156:$AD$156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Таблицы!$O$159:$AD$159</c:f>
              <c:numCache>
                <c:ptCount val="16"/>
                <c:pt idx="0">
                  <c:v>86.1</c:v>
                </c:pt>
                <c:pt idx="1">
                  <c:v>90.3</c:v>
                </c:pt>
                <c:pt idx="2">
                  <c:v>95.1</c:v>
                </c:pt>
                <c:pt idx="3">
                  <c:v>106.3</c:v>
                </c:pt>
                <c:pt idx="4">
                  <c:v>107.4</c:v>
                </c:pt>
                <c:pt idx="5">
                  <c:v>107.3</c:v>
                </c:pt>
                <c:pt idx="6">
                  <c:v>107</c:v>
                </c:pt>
                <c:pt idx="7">
                  <c:v>105.4</c:v>
                </c:pt>
                <c:pt idx="8">
                  <c:v>102.2</c:v>
                </c:pt>
                <c:pt idx="9">
                  <c:v>101.7</c:v>
                </c:pt>
                <c:pt idx="10">
                  <c:v>102.3</c:v>
                </c:pt>
                <c:pt idx="11">
                  <c:v>102.1</c:v>
                </c:pt>
                <c:pt idx="12">
                  <c:v>102.9</c:v>
                </c:pt>
                <c:pt idx="13">
                  <c:v>90.5</c:v>
                </c:pt>
                <c:pt idx="14">
                  <c:v>92.7</c:v>
                </c:pt>
                <c:pt idx="15">
                  <c:v>91.3</c:v>
                </c:pt>
              </c:numCache>
            </c:numRef>
          </c:val>
        </c:ser>
        <c:axId val="31002366"/>
        <c:axId val="10585839"/>
      </c:areaChart>
      <c:lineChart>
        <c:grouping val="standard"/>
        <c:varyColors val="0"/>
        <c:ser>
          <c:idx val="2"/>
          <c:order val="0"/>
          <c:tx>
            <c:strRef>
              <c:f>Таблицы!$B$157</c:f>
              <c:strCache>
                <c:ptCount val="1"/>
                <c:pt idx="0">
                  <c:v>в % к предыдущему месяцу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Таблицы!$O$156:$AD$156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Таблицы!$O$157:$AD$157</c:f>
              <c:numCache>
                <c:ptCount val="16"/>
                <c:pt idx="0">
                  <c:v>30.2</c:v>
                </c:pt>
                <c:pt idx="1">
                  <c:v>128.5</c:v>
                </c:pt>
                <c:pt idx="2">
                  <c:v>126.7</c:v>
                </c:pt>
                <c:pt idx="3">
                  <c:v>126.9</c:v>
                </c:pt>
                <c:pt idx="4">
                  <c:v>106.6</c:v>
                </c:pt>
                <c:pt idx="5">
                  <c:v>125.5</c:v>
                </c:pt>
                <c:pt idx="6">
                  <c:v>89.7</c:v>
                </c:pt>
                <c:pt idx="7">
                  <c:v>95.9</c:v>
                </c:pt>
                <c:pt idx="8">
                  <c:v>107</c:v>
                </c:pt>
                <c:pt idx="9">
                  <c:v>104</c:v>
                </c:pt>
                <c:pt idx="10">
                  <c:v>95.7</c:v>
                </c:pt>
                <c:pt idx="11">
                  <c:v>151.1</c:v>
                </c:pt>
                <c:pt idx="12">
                  <c:v>26.9</c:v>
                </c:pt>
                <c:pt idx="13">
                  <c:v>100.8</c:v>
                </c:pt>
                <c:pt idx="14">
                  <c:v>150.5</c:v>
                </c:pt>
                <c:pt idx="15">
                  <c:v>117.1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Таблицы!$B$158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Таблицы!$O$156:$AD$156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Таблицы!$O$158:$AD$158</c:f>
              <c:numCache>
                <c:ptCount val="16"/>
                <c:pt idx="0">
                  <c:v>86.1</c:v>
                </c:pt>
                <c:pt idx="1">
                  <c:v>94.4</c:v>
                </c:pt>
                <c:pt idx="2">
                  <c:v>102.2</c:v>
                </c:pt>
                <c:pt idx="3">
                  <c:v>136.9</c:v>
                </c:pt>
                <c:pt idx="4">
                  <c:v>110.8</c:v>
                </c:pt>
                <c:pt idx="5">
                  <c:v>107.8</c:v>
                </c:pt>
                <c:pt idx="6">
                  <c:v>106.2</c:v>
                </c:pt>
                <c:pt idx="7">
                  <c:v>97.8</c:v>
                </c:pt>
                <c:pt idx="8">
                  <c:v>87</c:v>
                </c:pt>
                <c:pt idx="9">
                  <c:v>98.7</c:v>
                </c:pt>
                <c:pt idx="10">
                  <c:v>108.2</c:v>
                </c:pt>
                <c:pt idx="11">
                  <c:v>101.3</c:v>
                </c:pt>
                <c:pt idx="12">
                  <c:v>102.9</c:v>
                </c:pt>
                <c:pt idx="13">
                  <c:v>78.1</c:v>
                </c:pt>
                <c:pt idx="14">
                  <c:v>96</c:v>
                </c:pt>
                <c:pt idx="15">
                  <c:v>88.6</c:v>
                </c:pt>
              </c:numCache>
            </c:numRef>
          </c:val>
          <c:smooth val="0"/>
        </c:ser>
        <c:axId val="31002366"/>
        <c:axId val="10585839"/>
      </c:lineChart>
      <c:catAx>
        <c:axId val="31002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05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0585839"/>
        <c:crossesAt val="100"/>
        <c:auto val="1"/>
        <c:lblOffset val="100"/>
        <c:tickLblSkip val="1"/>
        <c:noMultiLvlLbl val="0"/>
      </c:catAx>
      <c:valAx>
        <c:axId val="10585839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1002366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15"/>
          <c:y val="0.832"/>
          <c:w val="0.96775"/>
          <c:h val="0.1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Розничная торговля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8925"/>
          <c:w val="0.92725"/>
          <c:h val="0.699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Таблицы!$B$117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Таблицы!$O$114:$AD$114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Таблицы!$O$117:$AD$117</c:f>
              <c:numCache>
                <c:ptCount val="16"/>
                <c:pt idx="0">
                  <c:v>99.9</c:v>
                </c:pt>
                <c:pt idx="1">
                  <c:v>97.8</c:v>
                </c:pt>
                <c:pt idx="2">
                  <c:v>96.6</c:v>
                </c:pt>
                <c:pt idx="3">
                  <c:v>94.8</c:v>
                </c:pt>
                <c:pt idx="4">
                  <c:v>93</c:v>
                </c:pt>
                <c:pt idx="5">
                  <c:v>91.4</c:v>
                </c:pt>
                <c:pt idx="6">
                  <c:v>90</c:v>
                </c:pt>
                <c:pt idx="7">
                  <c:v>88.8</c:v>
                </c:pt>
                <c:pt idx="8">
                  <c:v>89.2</c:v>
                </c:pt>
                <c:pt idx="9">
                  <c:v>90.3</c:v>
                </c:pt>
                <c:pt idx="10">
                  <c:v>95.6</c:v>
                </c:pt>
                <c:pt idx="11">
                  <c:v>96.1</c:v>
                </c:pt>
                <c:pt idx="12">
                  <c:v>111.8</c:v>
                </c:pt>
                <c:pt idx="13">
                  <c:v>110.9</c:v>
                </c:pt>
                <c:pt idx="14">
                  <c:v>110.5</c:v>
                </c:pt>
                <c:pt idx="15">
                  <c:v>110.9</c:v>
                </c:pt>
              </c:numCache>
            </c:numRef>
          </c:val>
        </c:ser>
        <c:axId val="28163688"/>
        <c:axId val="52146601"/>
      </c:areaChart>
      <c:lineChart>
        <c:grouping val="standard"/>
        <c:varyColors val="0"/>
        <c:ser>
          <c:idx val="0"/>
          <c:order val="0"/>
          <c:tx>
            <c:strRef>
              <c:f>Таблицы!$B$115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Таблицы!$O$114:$AD$114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Таблицы!$O$115:$AD$115</c:f>
              <c:numCache>
                <c:ptCount val="16"/>
                <c:pt idx="0">
                  <c:v>66.3</c:v>
                </c:pt>
                <c:pt idx="1">
                  <c:v>95.1</c:v>
                </c:pt>
                <c:pt idx="2">
                  <c:v>104</c:v>
                </c:pt>
                <c:pt idx="3">
                  <c:v>100.6</c:v>
                </c:pt>
                <c:pt idx="4">
                  <c:v>100.8</c:v>
                </c:pt>
                <c:pt idx="5">
                  <c:v>100.3</c:v>
                </c:pt>
                <c:pt idx="6">
                  <c:v>102.9</c:v>
                </c:pt>
                <c:pt idx="7">
                  <c:v>104.7</c:v>
                </c:pt>
                <c:pt idx="8">
                  <c:v>104.7</c:v>
                </c:pt>
                <c:pt idx="9">
                  <c:v>104.4</c:v>
                </c:pt>
                <c:pt idx="10">
                  <c:v>109.4</c:v>
                </c:pt>
                <c:pt idx="11">
                  <c:v>115.3</c:v>
                </c:pt>
                <c:pt idx="12">
                  <c:v>75.1</c:v>
                </c:pt>
                <c:pt idx="13">
                  <c:v>93.4</c:v>
                </c:pt>
                <c:pt idx="14">
                  <c:v>103.8</c:v>
                </c:pt>
                <c:pt idx="15">
                  <c:v>102.7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Таблицы!$B$116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Таблицы!$O$114:$AD$114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Таблицы!$O$116:$AD$116</c:f>
              <c:numCache>
                <c:ptCount val="16"/>
                <c:pt idx="0">
                  <c:v>103.5</c:v>
                </c:pt>
                <c:pt idx="1">
                  <c:v>95.8</c:v>
                </c:pt>
                <c:pt idx="2">
                  <c:v>96.4</c:v>
                </c:pt>
                <c:pt idx="3">
                  <c:v>93.5</c:v>
                </c:pt>
                <c:pt idx="4">
                  <c:v>92.2</c:v>
                </c:pt>
                <c:pt idx="5">
                  <c:v>91.5</c:v>
                </c:pt>
                <c:pt idx="6">
                  <c:v>88.7</c:v>
                </c:pt>
                <c:pt idx="7">
                  <c:v>90.6</c:v>
                </c:pt>
                <c:pt idx="8">
                  <c:v>97.5</c:v>
                </c:pt>
                <c:pt idx="9">
                  <c:v>102.7</c:v>
                </c:pt>
                <c:pt idx="10">
                  <c:v>99.4</c:v>
                </c:pt>
                <c:pt idx="11">
                  <c:v>98.9</c:v>
                </c:pt>
                <c:pt idx="12">
                  <c:v>111.8</c:v>
                </c:pt>
                <c:pt idx="13">
                  <c:v>109.8</c:v>
                </c:pt>
                <c:pt idx="14">
                  <c:v>109.7</c:v>
                </c:pt>
                <c:pt idx="15">
                  <c:v>112</c:v>
                </c:pt>
              </c:numCache>
            </c:numRef>
          </c:val>
          <c:smooth val="0"/>
        </c:ser>
        <c:axId val="28163688"/>
        <c:axId val="52146601"/>
      </c:lineChart>
      <c:catAx>
        <c:axId val="281636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146601"/>
        <c:crossesAt val="100"/>
        <c:auto val="1"/>
        <c:lblOffset val="100"/>
        <c:tickLblSkip val="1"/>
        <c:noMultiLvlLbl val="0"/>
      </c:catAx>
      <c:valAx>
        <c:axId val="52146601"/>
        <c:scaling>
          <c:orientation val="minMax"/>
          <c:max val="12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9"/>
              <c:y val="0.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163688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675"/>
          <c:y val="0.8445"/>
          <c:w val="0.779"/>
          <c:h val="0.15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ИФО ВВП, производства товаров и услуг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0825"/>
          <c:w val="0.9635"/>
          <c:h val="0.8157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Таблицы!$AB$8</c:f>
              <c:strCache>
                <c:ptCount val="1"/>
                <c:pt idx="0">
                  <c:v>ВВП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январь-март 2010г.</c:v>
                </c:pt>
              </c:strCache>
            </c:strRef>
          </c:cat>
          <c:val>
            <c:numRef>
              <c:f>Таблицы!$AC$8:$AH$8</c:f>
              <c:numCache>
                <c:ptCount val="6"/>
                <c:pt idx="0">
                  <c:v>109.7</c:v>
                </c:pt>
                <c:pt idx="1">
                  <c:v>110.7</c:v>
                </c:pt>
                <c:pt idx="2">
                  <c:v>108.9</c:v>
                </c:pt>
                <c:pt idx="3">
                  <c:v>103.3</c:v>
                </c:pt>
                <c:pt idx="4">
                  <c:v>101.2</c:v>
                </c:pt>
                <c:pt idx="5">
                  <c:v>107.1</c:v>
                </c:pt>
              </c:numCache>
            </c:numRef>
          </c:val>
        </c:ser>
        <c:axId val="66666226"/>
        <c:axId val="63125123"/>
      </c:barChart>
      <c:lineChart>
        <c:grouping val="standard"/>
        <c:varyColors val="0"/>
        <c:ser>
          <c:idx val="0"/>
          <c:order val="0"/>
          <c:tx>
            <c:strRef>
              <c:f>Таблицы!$AB$6</c:f>
              <c:strCache>
                <c:ptCount val="1"/>
                <c:pt idx="0">
                  <c:v>производство товаров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Lbls>
            <c:dLbl>
              <c:idx val="4"/>
              <c:delete val="1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январь-март 2010г.</c:v>
                </c:pt>
              </c:strCache>
            </c:strRef>
          </c:cat>
          <c:val>
            <c:numRef>
              <c:f>Таблицы!$AC$6:$AH$6</c:f>
              <c:numCache>
                <c:ptCount val="6"/>
                <c:pt idx="0">
                  <c:v>110.1</c:v>
                </c:pt>
                <c:pt idx="1">
                  <c:v>112.3</c:v>
                </c:pt>
                <c:pt idx="2">
                  <c:v>108.1</c:v>
                </c:pt>
                <c:pt idx="3">
                  <c:v>101.4</c:v>
                </c:pt>
                <c:pt idx="4">
                  <c:v>102.1</c:v>
                </c:pt>
                <c:pt idx="5">
                  <c:v>107.1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Таблицы!$AB$7</c:f>
              <c:strCache>
                <c:ptCount val="1"/>
                <c:pt idx="0">
                  <c:v>производство услуг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Lbls>
            <c:dLbl>
              <c:idx val="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январь-март 2010г.</c:v>
                </c:pt>
              </c:strCache>
            </c:strRef>
          </c:cat>
          <c:val>
            <c:numRef>
              <c:f>Таблицы!$AC$7:$AH$7</c:f>
              <c:numCache>
                <c:ptCount val="6"/>
                <c:pt idx="0">
                  <c:v>110.4</c:v>
                </c:pt>
                <c:pt idx="1">
                  <c:v>110.9</c:v>
                </c:pt>
                <c:pt idx="2">
                  <c:v>113.2</c:v>
                </c:pt>
                <c:pt idx="3">
                  <c:v>104.7</c:v>
                </c:pt>
                <c:pt idx="4">
                  <c:v>99.6</c:v>
                </c:pt>
                <c:pt idx="5">
                  <c:v>102.3</c:v>
                </c:pt>
              </c:numCache>
            </c:numRef>
          </c:val>
          <c:smooth val="1"/>
        </c:ser>
        <c:axId val="66666226"/>
        <c:axId val="63125123"/>
      </c:lineChart>
      <c:catAx>
        <c:axId val="66666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3125123"/>
        <c:crossesAt val="100"/>
        <c:auto val="1"/>
        <c:lblOffset val="100"/>
        <c:noMultiLvlLbl val="0"/>
      </c:catAx>
      <c:valAx>
        <c:axId val="63125123"/>
        <c:scaling>
          <c:orientation val="minMax"/>
          <c:max val="114"/>
          <c:min val="9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6666226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2"/>
          <c:y val="0.823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ВВП в странах СНГ</a:t>
            </a:r>
          </a:p>
        </c:rich>
      </c:tx>
      <c:layout>
        <c:manualLayout>
          <c:xMode val="factor"/>
          <c:yMode val="factor"/>
          <c:x val="0.0022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6425"/>
          <c:w val="0.964"/>
          <c:h val="0.86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Таблицы!$AD$21</c:f>
              <c:strCache>
                <c:ptCount val="1"/>
                <c:pt idx="0">
                  <c:v>1 кв.2010г.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E8F3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Таблицы!$AB$22:$AB$31</c:f>
              <c:strCache>
                <c:ptCount val="10"/>
                <c:pt idx="0">
                  <c:v>Кыргызстан</c:v>
                </c:pt>
                <c:pt idx="1">
                  <c:v>Узбекистан</c:v>
                </c:pt>
                <c:pt idx="2">
                  <c:v>Казахстан</c:v>
                </c:pt>
                <c:pt idx="3">
                  <c:v>Таджикистан</c:v>
                </c:pt>
                <c:pt idx="4">
                  <c:v>Армения</c:v>
                </c:pt>
                <c:pt idx="5">
                  <c:v>Азербайджан</c:v>
                </c:pt>
                <c:pt idx="6">
                  <c:v>Украина </c:v>
                </c:pt>
                <c:pt idx="7">
                  <c:v>Россия </c:v>
                </c:pt>
                <c:pt idx="8">
                  <c:v>Беларусь</c:v>
                </c:pt>
                <c:pt idx="9">
                  <c:v>Молдова*</c:v>
                </c:pt>
              </c:strCache>
            </c:strRef>
          </c:cat>
          <c:val>
            <c:numRef>
              <c:f>Таблицы!$AD$22:$AD$31</c:f>
              <c:numCache>
                <c:ptCount val="10"/>
                <c:pt idx="0">
                  <c:v>116.4</c:v>
                </c:pt>
                <c:pt idx="1">
                  <c:v>107.6</c:v>
                </c:pt>
                <c:pt idx="2">
                  <c:v>107.1</c:v>
                </c:pt>
                <c:pt idx="3">
                  <c:v>106.8</c:v>
                </c:pt>
                <c:pt idx="4">
                  <c:v>105.5</c:v>
                </c:pt>
                <c:pt idx="5">
                  <c:v>105.4</c:v>
                </c:pt>
                <c:pt idx="6">
                  <c:v>104.8</c:v>
                </c:pt>
                <c:pt idx="7">
                  <c:v>104.5</c:v>
                </c:pt>
                <c:pt idx="8">
                  <c:v>104</c:v>
                </c:pt>
              </c:numCache>
            </c:numRef>
          </c:val>
        </c:ser>
        <c:ser>
          <c:idx val="1"/>
          <c:order val="1"/>
          <c:tx>
            <c:strRef>
              <c:f>Таблицы!$AC$21</c:f>
              <c:strCache>
                <c:ptCount val="1"/>
                <c:pt idx="0">
                  <c:v>2009г.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D0A1B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Таблицы!$AC$22:$AC$31</c:f>
              <c:numCache>
                <c:ptCount val="10"/>
                <c:pt idx="0">
                  <c:v>102.3</c:v>
                </c:pt>
                <c:pt idx="1">
                  <c:v>108.1</c:v>
                </c:pt>
                <c:pt idx="2">
                  <c:v>101.2</c:v>
                </c:pt>
                <c:pt idx="3">
                  <c:v>103.4</c:v>
                </c:pt>
                <c:pt idx="4">
                  <c:v>85.6</c:v>
                </c:pt>
                <c:pt idx="5">
                  <c:v>109.3</c:v>
                </c:pt>
                <c:pt idx="6">
                  <c:v>85</c:v>
                </c:pt>
                <c:pt idx="7">
                  <c:v>92.1</c:v>
                </c:pt>
                <c:pt idx="8">
                  <c:v>100.2</c:v>
                </c:pt>
                <c:pt idx="9">
                  <c:v>93.5</c:v>
                </c:pt>
              </c:numCache>
            </c:numRef>
          </c:val>
        </c:ser>
        <c:gapWidth val="30"/>
        <c:axId val="31255196"/>
        <c:axId val="12861309"/>
      </c:barChart>
      <c:catAx>
        <c:axId val="312551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861309"/>
        <c:crossesAt val="100"/>
        <c:auto val="1"/>
        <c:lblOffset val="100"/>
        <c:noMultiLvlLbl val="0"/>
      </c:catAx>
      <c:valAx>
        <c:axId val="12861309"/>
        <c:scaling>
          <c:orientation val="minMax"/>
          <c:max val="118"/>
          <c:min val="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3175"/>
              <c:y val="-0.13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255196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25"/>
          <c:y val="0.92125"/>
          <c:w val="0.491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на продукцию промышленного производства</a:t>
            </a:r>
          </a:p>
        </c:rich>
      </c:tx>
      <c:layout>
        <c:manualLayout>
          <c:xMode val="factor"/>
          <c:yMode val="factor"/>
          <c:x val="0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63"/>
          <c:w val="0.91375"/>
          <c:h val="0.714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Таблицы!$B$141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Таблицы!$O$138:$AD$138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Таблицы!$O$141:$AD$141</c:f>
              <c:numCache>
                <c:ptCount val="16"/>
                <c:pt idx="0">
                  <c:v>71</c:v>
                </c:pt>
                <c:pt idx="1">
                  <c:v>71.3</c:v>
                </c:pt>
                <c:pt idx="2">
                  <c:v>71.4</c:v>
                </c:pt>
                <c:pt idx="3">
                  <c:v>71.6</c:v>
                </c:pt>
                <c:pt idx="4">
                  <c:v>70.8</c:v>
                </c:pt>
                <c:pt idx="5">
                  <c:v>70.4</c:v>
                </c:pt>
                <c:pt idx="6">
                  <c:v>69.7</c:v>
                </c:pt>
                <c:pt idx="7">
                  <c:v>69.6</c:v>
                </c:pt>
                <c:pt idx="8">
                  <c:v>70.6</c:v>
                </c:pt>
                <c:pt idx="9">
                  <c:v>71.8</c:v>
                </c:pt>
                <c:pt idx="10">
                  <c:v>74.6</c:v>
                </c:pt>
                <c:pt idx="11">
                  <c:v>78</c:v>
                </c:pt>
                <c:pt idx="12">
                  <c:v>148.6</c:v>
                </c:pt>
                <c:pt idx="13">
                  <c:v>148.2</c:v>
                </c:pt>
                <c:pt idx="14">
                  <c:v>145.5</c:v>
                </c:pt>
                <c:pt idx="15">
                  <c:v>143.2</c:v>
                </c:pt>
              </c:numCache>
            </c:numRef>
          </c:val>
        </c:ser>
        <c:axId val="48642918"/>
        <c:axId val="35133079"/>
      </c:areaChart>
      <c:lineChart>
        <c:grouping val="standard"/>
        <c:varyColors val="0"/>
        <c:ser>
          <c:idx val="0"/>
          <c:order val="0"/>
          <c:tx>
            <c:strRef>
              <c:f>Таблицы!$B$139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Таблицы!$O$138:$AD$138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Таблицы!$O$139:$AD$139</c:f>
              <c:numCache>
                <c:ptCount val="16"/>
                <c:pt idx="0">
                  <c:v>87.1</c:v>
                </c:pt>
                <c:pt idx="1">
                  <c:v>101.9</c:v>
                </c:pt>
                <c:pt idx="2">
                  <c:v>105.1</c:v>
                </c:pt>
                <c:pt idx="3">
                  <c:v>105.9</c:v>
                </c:pt>
                <c:pt idx="4">
                  <c:v>101.6</c:v>
                </c:pt>
                <c:pt idx="5">
                  <c:v>109.2</c:v>
                </c:pt>
                <c:pt idx="6">
                  <c:v>103.3</c:v>
                </c:pt>
                <c:pt idx="7">
                  <c:v>103.8</c:v>
                </c:pt>
                <c:pt idx="8">
                  <c:v>104.2</c:v>
                </c:pt>
                <c:pt idx="9">
                  <c:v>99</c:v>
                </c:pt>
                <c:pt idx="10">
                  <c:v>106.2</c:v>
                </c:pt>
                <c:pt idx="11">
                  <c:v>101.8</c:v>
                </c:pt>
                <c:pt idx="12">
                  <c:v>98.7</c:v>
                </c:pt>
                <c:pt idx="13">
                  <c:v>101.4</c:v>
                </c:pt>
                <c:pt idx="14">
                  <c:v>100</c:v>
                </c:pt>
                <c:pt idx="15">
                  <c:v>103.1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Таблицы!$B$140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Таблицы!$O$138:$AD$138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Таблицы!$O$140:$AD$140</c:f>
              <c:numCache>
                <c:ptCount val="16"/>
                <c:pt idx="0">
                  <c:v>71</c:v>
                </c:pt>
                <c:pt idx="1">
                  <c:v>71.6</c:v>
                </c:pt>
                <c:pt idx="2">
                  <c:v>71.4</c:v>
                </c:pt>
                <c:pt idx="3">
                  <c:v>72.4</c:v>
                </c:pt>
                <c:pt idx="4">
                  <c:v>67.7</c:v>
                </c:pt>
                <c:pt idx="5">
                  <c:v>68.9</c:v>
                </c:pt>
                <c:pt idx="6">
                  <c:v>66.4</c:v>
                </c:pt>
                <c:pt idx="7">
                  <c:v>68.9</c:v>
                </c:pt>
                <c:pt idx="8">
                  <c:v>77.7</c:v>
                </c:pt>
                <c:pt idx="9">
                  <c:v>83.4</c:v>
                </c:pt>
                <c:pt idx="10">
                  <c:v>108.8</c:v>
                </c:pt>
                <c:pt idx="11">
                  <c:v>131</c:v>
                </c:pt>
                <c:pt idx="12">
                  <c:v>148.6</c:v>
                </c:pt>
                <c:pt idx="13">
                  <c:v>147.8</c:v>
                </c:pt>
                <c:pt idx="14">
                  <c:v>140.6</c:v>
                </c:pt>
                <c:pt idx="15">
                  <c:v>136.8</c:v>
                </c:pt>
              </c:numCache>
            </c:numRef>
          </c:val>
          <c:smooth val="0"/>
        </c:ser>
        <c:axId val="48642918"/>
        <c:axId val="35133079"/>
      </c:lineChart>
      <c:catAx>
        <c:axId val="486429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133079"/>
        <c:crossesAt val="100"/>
        <c:auto val="1"/>
        <c:lblOffset val="100"/>
        <c:tickLblSkip val="1"/>
        <c:noMultiLvlLbl val="0"/>
      </c:catAx>
      <c:valAx>
        <c:axId val="35133079"/>
        <c:scaling>
          <c:orientation val="minMax"/>
          <c:max val="17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642918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6"/>
          <c:y val="0.8475"/>
          <c:w val="0.92025"/>
          <c:h val="0.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Индекс потребительских цен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45"/>
          <c:w val="0.9415"/>
          <c:h val="0.66125"/>
        </c:manualLayout>
      </c:layout>
      <c:areaChart>
        <c:grouping val="stacked"/>
        <c:varyColors val="0"/>
        <c:ser>
          <c:idx val="1"/>
          <c:order val="2"/>
          <c:tx>
            <c:strRef>
              <c:f>Таблицы!$B$135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Таблицы!$O$135:$AD$135</c:f>
              <c:numCache>
                <c:ptCount val="16"/>
                <c:pt idx="0">
                  <c:v>108.7</c:v>
                </c:pt>
                <c:pt idx="1">
                  <c:v>108.7</c:v>
                </c:pt>
                <c:pt idx="2">
                  <c:v>108.8</c:v>
                </c:pt>
                <c:pt idx="3">
                  <c:v>108.8</c:v>
                </c:pt>
                <c:pt idx="4">
                  <c:v>108.7</c:v>
                </c:pt>
                <c:pt idx="5">
                  <c:v>108.5</c:v>
                </c:pt>
                <c:pt idx="6">
                  <c:v>108.3</c:v>
                </c:pt>
                <c:pt idx="7">
                  <c:v>108</c:v>
                </c:pt>
                <c:pt idx="8">
                  <c:v>107.8</c:v>
                </c:pt>
                <c:pt idx="9">
                  <c:v>107.6</c:v>
                </c:pt>
                <c:pt idx="10">
                  <c:v>107.4</c:v>
                </c:pt>
                <c:pt idx="11">
                  <c:v>107.3</c:v>
                </c:pt>
                <c:pt idx="12">
                  <c:v>107.3</c:v>
                </c:pt>
                <c:pt idx="13">
                  <c:v>107.4</c:v>
                </c:pt>
                <c:pt idx="14">
                  <c:v>107.3</c:v>
                </c:pt>
                <c:pt idx="15">
                  <c:v>107.2</c:v>
                </c:pt>
              </c:numCache>
            </c:numRef>
          </c:val>
        </c:ser>
        <c:axId val="47762256"/>
        <c:axId val="27207121"/>
      </c:areaChart>
      <c:lineChart>
        <c:grouping val="standard"/>
        <c:varyColors val="0"/>
        <c:ser>
          <c:idx val="0"/>
          <c:order val="1"/>
          <c:tx>
            <c:strRef>
              <c:f>Таблицы!$B$133</c:f>
              <c:strCache>
                <c:ptCount val="1"/>
                <c:pt idx="0">
                  <c:v>ИПЦ к прошлому году,%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Таблицы!$C$132:$Z$132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Таблицы!$O$133:$AD$133</c:f>
              <c:numCache>
                <c:ptCount val="16"/>
                <c:pt idx="0">
                  <c:v>108.7</c:v>
                </c:pt>
                <c:pt idx="1">
                  <c:v>108.7</c:v>
                </c:pt>
                <c:pt idx="2">
                  <c:v>108.9</c:v>
                </c:pt>
                <c:pt idx="3">
                  <c:v>108.8</c:v>
                </c:pt>
                <c:pt idx="4">
                  <c:v>108.4</c:v>
                </c:pt>
                <c:pt idx="5">
                  <c:v>107.6</c:v>
                </c:pt>
                <c:pt idx="6">
                  <c:v>106.9</c:v>
                </c:pt>
                <c:pt idx="7">
                  <c:v>106.2</c:v>
                </c:pt>
                <c:pt idx="8">
                  <c:v>106</c:v>
                </c:pt>
                <c:pt idx="9">
                  <c:v>105.8</c:v>
                </c:pt>
                <c:pt idx="10">
                  <c:v>105.8</c:v>
                </c:pt>
                <c:pt idx="11">
                  <c:v>106.2</c:v>
                </c:pt>
                <c:pt idx="12">
                  <c:v>107.3</c:v>
                </c:pt>
                <c:pt idx="13">
                  <c:v>107.4</c:v>
                </c:pt>
                <c:pt idx="14">
                  <c:v>107.2</c:v>
                </c:pt>
                <c:pt idx="15">
                  <c:v>107.1</c:v>
                </c:pt>
              </c:numCache>
            </c:numRef>
          </c:val>
          <c:smooth val="0"/>
        </c:ser>
        <c:axId val="47762256"/>
        <c:axId val="27207121"/>
      </c:lineChart>
      <c:lineChart>
        <c:grouping val="standard"/>
        <c:varyColors val="0"/>
        <c:ser>
          <c:idx val="5"/>
          <c:order val="0"/>
          <c:tx>
            <c:strRef>
              <c:f>Таблицы!$B$134</c:f>
              <c:strCache>
                <c:ptCount val="1"/>
                <c:pt idx="0">
                  <c:v>ИПЦ к предыдущему месяцу (пр. шкала), %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Таблицы!$C$132:$Y$132</c:f>
              <c:strCache>
                <c:ptCount val="1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Таблицы!$O$134:$AD$134</c:f>
              <c:numCache>
                <c:ptCount val="16"/>
                <c:pt idx="0">
                  <c:v>100.3</c:v>
                </c:pt>
                <c:pt idx="1">
                  <c:v>100.8</c:v>
                </c:pt>
                <c:pt idx="2">
                  <c:v>100.8</c:v>
                </c:pt>
                <c:pt idx="3">
                  <c:v>100.8</c:v>
                </c:pt>
                <c:pt idx="4">
                  <c:v>100.7</c:v>
                </c:pt>
                <c:pt idx="5">
                  <c:v>100.4</c:v>
                </c:pt>
                <c:pt idx="6">
                  <c:v>100.3</c:v>
                </c:pt>
                <c:pt idx="7">
                  <c:v>100.2</c:v>
                </c:pt>
                <c:pt idx="8">
                  <c:v>100.4</c:v>
                </c:pt>
                <c:pt idx="9">
                  <c:v>100.4</c:v>
                </c:pt>
                <c:pt idx="10">
                  <c:v>100.5</c:v>
                </c:pt>
                <c:pt idx="11">
                  <c:v>100.6</c:v>
                </c:pt>
                <c:pt idx="12">
                  <c:v>101.4</c:v>
                </c:pt>
                <c:pt idx="13">
                  <c:v>100.9</c:v>
                </c:pt>
                <c:pt idx="14">
                  <c:v>100.7</c:v>
                </c:pt>
                <c:pt idx="15">
                  <c:v>100.7</c:v>
                </c:pt>
              </c:numCache>
            </c:numRef>
          </c:val>
          <c:smooth val="0"/>
        </c:ser>
        <c:axId val="43537498"/>
        <c:axId val="56293163"/>
      </c:lineChart>
      <c:catAx>
        <c:axId val="477622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7207121"/>
        <c:crossesAt val="100"/>
        <c:auto val="1"/>
        <c:lblOffset val="100"/>
        <c:tickLblSkip val="1"/>
        <c:noMultiLvlLbl val="0"/>
      </c:catAx>
      <c:valAx>
        <c:axId val="27207121"/>
        <c:scaling>
          <c:orientation val="minMax"/>
          <c:max val="113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25"/>
              <c:y val="0.1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7762256"/>
        <c:crossesAt val="1"/>
        <c:crossBetween val="midCat"/>
        <c:dispUnits/>
        <c:majorUnit val="2.5"/>
        <c:minorUnit val="2"/>
      </c:valAx>
      <c:catAx>
        <c:axId val="43537498"/>
        <c:scaling>
          <c:orientation val="minMax"/>
        </c:scaling>
        <c:axPos val="b"/>
        <c:delete val="1"/>
        <c:majorTickMark val="cross"/>
        <c:minorTickMark val="none"/>
        <c:tickLblPos val="nextTo"/>
        <c:crossAx val="56293163"/>
        <c:crosses val="autoZero"/>
        <c:auto val="1"/>
        <c:lblOffset val="100"/>
        <c:noMultiLvlLbl val="0"/>
      </c:catAx>
      <c:valAx>
        <c:axId val="56293163"/>
        <c:scaling>
          <c:orientation val="minMax"/>
          <c:max val="101.5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5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3537498"/>
        <c:crosses val="max"/>
        <c:crossBetween val="midCat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4075"/>
          <c:y val="0.855"/>
          <c:w val="0.95475"/>
          <c:h val="0.14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0.67225</cdr:x>
      <cdr:y>0.1595</cdr:y>
    </cdr:from>
    <cdr:to>
      <cdr:x>0.67225</cdr:x>
      <cdr:y>0.62075</cdr:y>
    </cdr:to>
    <cdr:sp>
      <cdr:nvSpPr>
        <cdr:cNvPr id="1" name="Line 1"/>
        <cdr:cNvSpPr>
          <a:spLocks/>
        </cdr:cNvSpPr>
      </cdr:nvSpPr>
      <cdr:spPr>
        <a:xfrm flipH="1">
          <a:off x="3457575" y="361950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0.88825</cdr:x>
      <cdr:y>0.27025</cdr:y>
    </cdr:from>
    <cdr:to>
      <cdr:x>0.97575</cdr:x>
      <cdr:y>0.348</cdr:y>
    </cdr:to>
    <cdr:sp>
      <cdr:nvSpPr>
        <cdr:cNvPr id="1" name="AutoShape 3"/>
        <cdr:cNvSpPr>
          <a:spLocks/>
        </cdr:cNvSpPr>
      </cdr:nvSpPr>
      <cdr:spPr>
        <a:xfrm>
          <a:off x="4581525" y="676275"/>
          <a:ext cx="447675" cy="200025"/>
        </a:xfrm>
        <a:prstGeom prst="wedgeRectCallout">
          <a:avLst>
            <a:gd name="adj1" fmla="val -37805"/>
            <a:gd name="adj2" fmla="val 14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107,2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0.67675</cdr:x>
      <cdr:y>0.147</cdr:y>
    </cdr:from>
    <cdr:to>
      <cdr:x>0.67775</cdr:x>
      <cdr:y>0.62275</cdr:y>
    </cdr:to>
    <cdr:sp>
      <cdr:nvSpPr>
        <cdr:cNvPr id="1" name="Line 1"/>
        <cdr:cNvSpPr>
          <a:spLocks/>
        </cdr:cNvSpPr>
      </cdr:nvSpPr>
      <cdr:spPr>
        <a:xfrm flipH="1">
          <a:off x="3505200" y="323850"/>
          <a:ext cx="9525" cy="10763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0.9185</cdr:x>
      <cdr:y>0.4485</cdr:y>
    </cdr:from>
    <cdr:to>
      <cdr:x>0.99775</cdr:x>
      <cdr:y>0.52275</cdr:y>
    </cdr:to>
    <cdr:sp>
      <cdr:nvSpPr>
        <cdr:cNvPr id="1" name="AutoShape 1"/>
        <cdr:cNvSpPr>
          <a:spLocks/>
        </cdr:cNvSpPr>
      </cdr:nvSpPr>
      <cdr:spPr>
        <a:xfrm>
          <a:off x="4743450" y="1066800"/>
          <a:ext cx="409575" cy="180975"/>
        </a:xfrm>
        <a:prstGeom prst="wedgeRectCallout">
          <a:avLst>
            <a:gd name="adj1" fmla="val -55504"/>
            <a:gd name="adj2" fmla="val -9440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104,9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604</xdr:row>
      <xdr:rowOff>142875</xdr:rowOff>
    </xdr:from>
    <xdr:to>
      <xdr:col>1</xdr:col>
      <xdr:colOff>466725</xdr:colOff>
      <xdr:row>606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13650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223</xdr:row>
      <xdr:rowOff>142875</xdr:rowOff>
    </xdr:from>
    <xdr:to>
      <xdr:col>1</xdr:col>
      <xdr:colOff>466725</xdr:colOff>
      <xdr:row>225</xdr:row>
      <xdr:rowOff>152400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81762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604</xdr:row>
      <xdr:rowOff>142875</xdr:rowOff>
    </xdr:from>
    <xdr:to>
      <xdr:col>1</xdr:col>
      <xdr:colOff>466725</xdr:colOff>
      <xdr:row>606</xdr:row>
      <xdr:rowOff>152400</xdr:rowOff>
    </xdr:to>
    <xdr:pic>
      <xdr:nvPicPr>
        <xdr:cNvPr id="3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13650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259</xdr:row>
      <xdr:rowOff>152400</xdr:rowOff>
    </xdr:from>
    <xdr:to>
      <xdr:col>12</xdr:col>
      <xdr:colOff>581025</xdr:colOff>
      <xdr:row>275</xdr:row>
      <xdr:rowOff>0</xdr:rowOff>
    </xdr:to>
    <xdr:graphicFrame>
      <xdr:nvGraphicFramePr>
        <xdr:cNvPr id="4" name="Chart 54"/>
        <xdr:cNvGraphicFramePr/>
      </xdr:nvGraphicFramePr>
      <xdr:xfrm>
        <a:off x="3381375" y="44557950"/>
        <a:ext cx="5172075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238125</xdr:colOff>
      <xdr:row>396</xdr:row>
      <xdr:rowOff>9525</xdr:rowOff>
    </xdr:from>
    <xdr:to>
      <xdr:col>13</xdr:col>
      <xdr:colOff>0</xdr:colOff>
      <xdr:row>410</xdr:row>
      <xdr:rowOff>0</xdr:rowOff>
    </xdr:to>
    <xdr:graphicFrame>
      <xdr:nvGraphicFramePr>
        <xdr:cNvPr id="5" name="Chart 55"/>
        <xdr:cNvGraphicFramePr/>
      </xdr:nvGraphicFramePr>
      <xdr:xfrm>
        <a:off x="3400425" y="66751200"/>
        <a:ext cx="5153025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238125</xdr:colOff>
      <xdr:row>456</xdr:row>
      <xdr:rowOff>104775</xdr:rowOff>
    </xdr:from>
    <xdr:to>
      <xdr:col>13</xdr:col>
      <xdr:colOff>0</xdr:colOff>
      <xdr:row>471</xdr:row>
      <xdr:rowOff>9525</xdr:rowOff>
    </xdr:to>
    <xdr:graphicFrame>
      <xdr:nvGraphicFramePr>
        <xdr:cNvPr id="6" name="Chart 63"/>
        <xdr:cNvGraphicFramePr/>
      </xdr:nvGraphicFramePr>
      <xdr:xfrm>
        <a:off x="3400425" y="76609575"/>
        <a:ext cx="5153025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238125</xdr:colOff>
      <xdr:row>571</xdr:row>
      <xdr:rowOff>76200</xdr:rowOff>
    </xdr:from>
    <xdr:to>
      <xdr:col>12</xdr:col>
      <xdr:colOff>581025</xdr:colOff>
      <xdr:row>585</xdr:row>
      <xdr:rowOff>66675</xdr:rowOff>
    </xdr:to>
    <xdr:graphicFrame>
      <xdr:nvGraphicFramePr>
        <xdr:cNvPr id="7" name="Chart 65"/>
        <xdr:cNvGraphicFramePr/>
      </xdr:nvGraphicFramePr>
      <xdr:xfrm>
        <a:off x="3400425" y="95869125"/>
        <a:ext cx="5153025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190500</xdr:colOff>
      <xdr:row>433</xdr:row>
      <xdr:rowOff>76200</xdr:rowOff>
    </xdr:from>
    <xdr:to>
      <xdr:col>12</xdr:col>
      <xdr:colOff>561975</xdr:colOff>
      <xdr:row>448</xdr:row>
      <xdr:rowOff>9525</xdr:rowOff>
    </xdr:to>
    <xdr:graphicFrame>
      <xdr:nvGraphicFramePr>
        <xdr:cNvPr id="8" name="Chart 68"/>
        <xdr:cNvGraphicFramePr/>
      </xdr:nvGraphicFramePr>
      <xdr:xfrm>
        <a:off x="3352800" y="72732900"/>
        <a:ext cx="5181600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76200</xdr:colOff>
      <xdr:row>145</xdr:row>
      <xdr:rowOff>142875</xdr:rowOff>
    </xdr:from>
    <xdr:to>
      <xdr:col>1</xdr:col>
      <xdr:colOff>466725</xdr:colOff>
      <xdr:row>147</xdr:row>
      <xdr:rowOff>152400</xdr:rowOff>
    </xdr:to>
    <xdr:pic>
      <xdr:nvPicPr>
        <xdr:cNvPr id="9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62509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151</xdr:row>
      <xdr:rowOff>85725</xdr:rowOff>
    </xdr:from>
    <xdr:to>
      <xdr:col>13</xdr:col>
      <xdr:colOff>0</xdr:colOff>
      <xdr:row>167</xdr:row>
      <xdr:rowOff>19050</xdr:rowOff>
    </xdr:to>
    <xdr:graphicFrame>
      <xdr:nvGraphicFramePr>
        <xdr:cNvPr id="10" name="Chart 90"/>
        <xdr:cNvGraphicFramePr/>
      </xdr:nvGraphicFramePr>
      <xdr:xfrm>
        <a:off x="3352800" y="27174825"/>
        <a:ext cx="5200650" cy="2571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219075</xdr:colOff>
      <xdr:row>199</xdr:row>
      <xdr:rowOff>95250</xdr:rowOff>
    </xdr:from>
    <xdr:to>
      <xdr:col>13</xdr:col>
      <xdr:colOff>0</xdr:colOff>
      <xdr:row>220</xdr:row>
      <xdr:rowOff>9525</xdr:rowOff>
    </xdr:to>
    <xdr:graphicFrame>
      <xdr:nvGraphicFramePr>
        <xdr:cNvPr id="11" name="Chart 92"/>
        <xdr:cNvGraphicFramePr/>
      </xdr:nvGraphicFramePr>
      <xdr:xfrm>
        <a:off x="3381375" y="34204275"/>
        <a:ext cx="5172075" cy="3352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238125</xdr:colOff>
      <xdr:row>511</xdr:row>
      <xdr:rowOff>28575</xdr:rowOff>
    </xdr:from>
    <xdr:to>
      <xdr:col>13</xdr:col>
      <xdr:colOff>0</xdr:colOff>
      <xdr:row>525</xdr:row>
      <xdr:rowOff>0</xdr:rowOff>
    </xdr:to>
    <xdr:graphicFrame>
      <xdr:nvGraphicFramePr>
        <xdr:cNvPr id="12" name="Chart 94"/>
        <xdr:cNvGraphicFramePr/>
      </xdr:nvGraphicFramePr>
      <xdr:xfrm>
        <a:off x="3400425" y="85705950"/>
        <a:ext cx="5153025" cy="23336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76200</xdr:colOff>
      <xdr:row>4</xdr:row>
      <xdr:rowOff>142875</xdr:rowOff>
    </xdr:from>
    <xdr:to>
      <xdr:col>1</xdr:col>
      <xdr:colOff>466725</xdr:colOff>
      <xdr:row>6</xdr:row>
      <xdr:rowOff>152400</xdr:rowOff>
    </xdr:to>
    <xdr:pic>
      <xdr:nvPicPr>
        <xdr:cNvPr id="13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477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14" name="Text Box 1"/>
        <xdr:cNvSpPr txBox="1">
          <a:spLocks noChangeArrowheads="1"/>
        </xdr:cNvSpPr>
      </xdr:nvSpPr>
      <xdr:spPr>
        <a:xfrm>
          <a:off x="4019550" y="118491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228600</xdr:colOff>
      <xdr:row>493</xdr:row>
      <xdr:rowOff>152400</xdr:rowOff>
    </xdr:from>
    <xdr:to>
      <xdr:col>13</xdr:col>
      <xdr:colOff>0</xdr:colOff>
      <xdr:row>508</xdr:row>
      <xdr:rowOff>152400</xdr:rowOff>
    </xdr:to>
    <xdr:graphicFrame>
      <xdr:nvGraphicFramePr>
        <xdr:cNvPr id="15" name="Chart 100"/>
        <xdr:cNvGraphicFramePr/>
      </xdr:nvGraphicFramePr>
      <xdr:xfrm>
        <a:off x="3390900" y="82810350"/>
        <a:ext cx="5162550" cy="2514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219075</xdr:colOff>
      <xdr:row>649</xdr:row>
      <xdr:rowOff>57150</xdr:rowOff>
    </xdr:from>
    <xdr:to>
      <xdr:col>12</xdr:col>
      <xdr:colOff>581025</xdr:colOff>
      <xdr:row>662</xdr:row>
      <xdr:rowOff>28575</xdr:rowOff>
    </xdr:to>
    <xdr:graphicFrame>
      <xdr:nvGraphicFramePr>
        <xdr:cNvPr id="16" name="Chart 102"/>
        <xdr:cNvGraphicFramePr/>
      </xdr:nvGraphicFramePr>
      <xdr:xfrm>
        <a:off x="3381375" y="108823125"/>
        <a:ext cx="5172075" cy="21145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228600</xdr:colOff>
      <xdr:row>663</xdr:row>
      <xdr:rowOff>161925</xdr:rowOff>
    </xdr:from>
    <xdr:to>
      <xdr:col>12</xdr:col>
      <xdr:colOff>581025</xdr:colOff>
      <xdr:row>678</xdr:row>
      <xdr:rowOff>114300</xdr:rowOff>
    </xdr:to>
    <xdr:graphicFrame>
      <xdr:nvGraphicFramePr>
        <xdr:cNvPr id="17" name="Chart 103"/>
        <xdr:cNvGraphicFramePr/>
      </xdr:nvGraphicFramePr>
      <xdr:xfrm>
        <a:off x="3390900" y="111232950"/>
        <a:ext cx="5162550" cy="2447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76200</xdr:colOff>
      <xdr:row>298</xdr:row>
      <xdr:rowOff>142875</xdr:rowOff>
    </xdr:from>
    <xdr:to>
      <xdr:col>1</xdr:col>
      <xdr:colOff>466725</xdr:colOff>
      <xdr:row>300</xdr:row>
      <xdr:rowOff>152400</xdr:rowOff>
    </xdr:to>
    <xdr:pic>
      <xdr:nvPicPr>
        <xdr:cNvPr id="1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10635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380</xdr:row>
      <xdr:rowOff>57150</xdr:rowOff>
    </xdr:from>
    <xdr:to>
      <xdr:col>13</xdr:col>
      <xdr:colOff>0</xdr:colOff>
      <xdr:row>394</xdr:row>
      <xdr:rowOff>66675</xdr:rowOff>
    </xdr:to>
    <xdr:graphicFrame>
      <xdr:nvGraphicFramePr>
        <xdr:cNvPr id="19" name="Chart 107"/>
        <xdr:cNvGraphicFramePr/>
      </xdr:nvGraphicFramePr>
      <xdr:xfrm>
        <a:off x="3371850" y="64169925"/>
        <a:ext cx="5181600" cy="23145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76200</xdr:colOff>
      <xdr:row>450</xdr:row>
      <xdr:rowOff>142875</xdr:rowOff>
    </xdr:from>
    <xdr:to>
      <xdr:col>1</xdr:col>
      <xdr:colOff>466725</xdr:colOff>
      <xdr:row>452</xdr:row>
      <xdr:rowOff>152400</xdr:rowOff>
    </xdr:to>
    <xdr:pic>
      <xdr:nvPicPr>
        <xdr:cNvPr id="20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56666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410</xdr:row>
      <xdr:rowOff>133350</xdr:rowOff>
    </xdr:from>
    <xdr:to>
      <xdr:col>13</xdr:col>
      <xdr:colOff>0</xdr:colOff>
      <xdr:row>423</xdr:row>
      <xdr:rowOff>95250</xdr:rowOff>
    </xdr:to>
    <xdr:graphicFrame>
      <xdr:nvGraphicFramePr>
        <xdr:cNvPr id="21" name="Chart 110"/>
        <xdr:cNvGraphicFramePr/>
      </xdr:nvGraphicFramePr>
      <xdr:xfrm>
        <a:off x="3381375" y="69180075"/>
        <a:ext cx="5172075" cy="21050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209550</xdr:colOff>
      <xdr:row>588</xdr:row>
      <xdr:rowOff>104775</xdr:rowOff>
    </xdr:from>
    <xdr:to>
      <xdr:col>13</xdr:col>
      <xdr:colOff>0</xdr:colOff>
      <xdr:row>602</xdr:row>
      <xdr:rowOff>85725</xdr:rowOff>
    </xdr:to>
    <xdr:graphicFrame>
      <xdr:nvGraphicFramePr>
        <xdr:cNvPr id="22" name="Chart 111"/>
        <xdr:cNvGraphicFramePr/>
      </xdr:nvGraphicFramePr>
      <xdr:xfrm>
        <a:off x="3371850" y="98726625"/>
        <a:ext cx="5181600" cy="22574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219075</xdr:colOff>
      <xdr:row>533</xdr:row>
      <xdr:rowOff>133350</xdr:rowOff>
    </xdr:from>
    <xdr:to>
      <xdr:col>13</xdr:col>
      <xdr:colOff>0</xdr:colOff>
      <xdr:row>548</xdr:row>
      <xdr:rowOff>0</xdr:rowOff>
    </xdr:to>
    <xdr:graphicFrame>
      <xdr:nvGraphicFramePr>
        <xdr:cNvPr id="23" name="Chart 113"/>
        <xdr:cNvGraphicFramePr/>
      </xdr:nvGraphicFramePr>
      <xdr:xfrm>
        <a:off x="3381375" y="89544525"/>
        <a:ext cx="5172075" cy="23812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247650</xdr:colOff>
      <xdr:row>550</xdr:row>
      <xdr:rowOff>57150</xdr:rowOff>
    </xdr:from>
    <xdr:to>
      <xdr:col>13</xdr:col>
      <xdr:colOff>0</xdr:colOff>
      <xdr:row>565</xdr:row>
      <xdr:rowOff>76200</xdr:rowOff>
    </xdr:to>
    <xdr:graphicFrame>
      <xdr:nvGraphicFramePr>
        <xdr:cNvPr id="24" name="Chart 114"/>
        <xdr:cNvGraphicFramePr/>
      </xdr:nvGraphicFramePr>
      <xdr:xfrm>
        <a:off x="3409950" y="92306775"/>
        <a:ext cx="5143500" cy="24860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209550</xdr:colOff>
      <xdr:row>612</xdr:row>
      <xdr:rowOff>95250</xdr:rowOff>
    </xdr:from>
    <xdr:to>
      <xdr:col>12</xdr:col>
      <xdr:colOff>581025</xdr:colOff>
      <xdr:row>627</xdr:row>
      <xdr:rowOff>95250</xdr:rowOff>
    </xdr:to>
    <xdr:graphicFrame>
      <xdr:nvGraphicFramePr>
        <xdr:cNvPr id="25" name="Chart 116"/>
        <xdr:cNvGraphicFramePr/>
      </xdr:nvGraphicFramePr>
      <xdr:xfrm>
        <a:off x="3371850" y="102727125"/>
        <a:ext cx="5181600" cy="24288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76200</xdr:colOff>
      <xdr:row>72</xdr:row>
      <xdr:rowOff>142875</xdr:rowOff>
    </xdr:from>
    <xdr:to>
      <xdr:col>1</xdr:col>
      <xdr:colOff>466725</xdr:colOff>
      <xdr:row>74</xdr:row>
      <xdr:rowOff>152400</xdr:rowOff>
    </xdr:to>
    <xdr:pic>
      <xdr:nvPicPr>
        <xdr:cNvPr id="26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29921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178</xdr:row>
      <xdr:rowOff>19050</xdr:rowOff>
    </xdr:from>
    <xdr:to>
      <xdr:col>13</xdr:col>
      <xdr:colOff>0</xdr:colOff>
      <xdr:row>194</xdr:row>
      <xdr:rowOff>76200</xdr:rowOff>
    </xdr:to>
    <xdr:graphicFrame>
      <xdr:nvGraphicFramePr>
        <xdr:cNvPr id="27" name="Chart 121"/>
        <xdr:cNvGraphicFramePr/>
      </xdr:nvGraphicFramePr>
      <xdr:xfrm>
        <a:off x="3371850" y="30861000"/>
        <a:ext cx="5181600" cy="26479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</xdr:col>
      <xdr:colOff>247650</xdr:colOff>
      <xdr:row>236</xdr:row>
      <xdr:rowOff>142875</xdr:rowOff>
    </xdr:from>
    <xdr:to>
      <xdr:col>13</xdr:col>
      <xdr:colOff>0</xdr:colOff>
      <xdr:row>251</xdr:row>
      <xdr:rowOff>123825</xdr:rowOff>
    </xdr:to>
    <xdr:graphicFrame>
      <xdr:nvGraphicFramePr>
        <xdr:cNvPr id="28" name="Chart 122"/>
        <xdr:cNvGraphicFramePr/>
      </xdr:nvGraphicFramePr>
      <xdr:xfrm>
        <a:off x="3409950" y="40509825"/>
        <a:ext cx="5143500" cy="25146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</xdr:col>
      <xdr:colOff>209550</xdr:colOff>
      <xdr:row>342</xdr:row>
      <xdr:rowOff>152400</xdr:rowOff>
    </xdr:from>
    <xdr:to>
      <xdr:col>12</xdr:col>
      <xdr:colOff>581025</xdr:colOff>
      <xdr:row>357</xdr:row>
      <xdr:rowOff>0</xdr:rowOff>
    </xdr:to>
    <xdr:graphicFrame>
      <xdr:nvGraphicFramePr>
        <xdr:cNvPr id="29" name="Chart 123"/>
        <xdr:cNvGraphicFramePr/>
      </xdr:nvGraphicFramePr>
      <xdr:xfrm>
        <a:off x="3371850" y="58026300"/>
        <a:ext cx="5181600" cy="22764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219075</xdr:colOff>
      <xdr:row>358</xdr:row>
      <xdr:rowOff>66675</xdr:rowOff>
    </xdr:from>
    <xdr:to>
      <xdr:col>13</xdr:col>
      <xdr:colOff>0</xdr:colOff>
      <xdr:row>372</xdr:row>
      <xdr:rowOff>9525</xdr:rowOff>
    </xdr:to>
    <xdr:graphicFrame>
      <xdr:nvGraphicFramePr>
        <xdr:cNvPr id="30" name="Chart 124"/>
        <xdr:cNvGraphicFramePr/>
      </xdr:nvGraphicFramePr>
      <xdr:xfrm>
        <a:off x="3381375" y="60531375"/>
        <a:ext cx="5172075" cy="22098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</xdr:col>
      <xdr:colOff>190500</xdr:colOff>
      <xdr:row>327</xdr:row>
      <xdr:rowOff>161925</xdr:rowOff>
    </xdr:from>
    <xdr:to>
      <xdr:col>12</xdr:col>
      <xdr:colOff>581025</xdr:colOff>
      <xdr:row>341</xdr:row>
      <xdr:rowOff>28575</xdr:rowOff>
    </xdr:to>
    <xdr:graphicFrame>
      <xdr:nvGraphicFramePr>
        <xdr:cNvPr id="31" name="Chart 125"/>
        <xdr:cNvGraphicFramePr/>
      </xdr:nvGraphicFramePr>
      <xdr:xfrm>
        <a:off x="3352800" y="55606950"/>
        <a:ext cx="5200650" cy="21336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76200</xdr:colOff>
      <xdr:row>374</xdr:row>
      <xdr:rowOff>142875</xdr:rowOff>
    </xdr:from>
    <xdr:to>
      <xdr:col>1</xdr:col>
      <xdr:colOff>466725</xdr:colOff>
      <xdr:row>376</xdr:row>
      <xdr:rowOff>152400</xdr:rowOff>
    </xdr:to>
    <xdr:pic>
      <xdr:nvPicPr>
        <xdr:cNvPr id="32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32745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527</xdr:row>
      <xdr:rowOff>142875</xdr:rowOff>
    </xdr:from>
    <xdr:to>
      <xdr:col>1</xdr:col>
      <xdr:colOff>466725</xdr:colOff>
      <xdr:row>529</xdr:row>
      <xdr:rowOff>152400</xdr:rowOff>
    </xdr:to>
    <xdr:pic>
      <xdr:nvPicPr>
        <xdr:cNvPr id="33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8525350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527</xdr:row>
      <xdr:rowOff>142875</xdr:rowOff>
    </xdr:from>
    <xdr:to>
      <xdr:col>1</xdr:col>
      <xdr:colOff>466725</xdr:colOff>
      <xdr:row>529</xdr:row>
      <xdr:rowOff>152400</xdr:rowOff>
    </xdr:to>
    <xdr:pic>
      <xdr:nvPicPr>
        <xdr:cNvPr id="34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8525350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285750</xdr:colOff>
      <xdr:row>280</xdr:row>
      <xdr:rowOff>152400</xdr:rowOff>
    </xdr:from>
    <xdr:to>
      <xdr:col>12</xdr:col>
      <xdr:colOff>581025</xdr:colOff>
      <xdr:row>296</xdr:row>
      <xdr:rowOff>38100</xdr:rowOff>
    </xdr:to>
    <xdr:graphicFrame>
      <xdr:nvGraphicFramePr>
        <xdr:cNvPr id="35" name="Chart 133"/>
        <xdr:cNvGraphicFramePr/>
      </xdr:nvGraphicFramePr>
      <xdr:xfrm>
        <a:off x="3448050" y="48129825"/>
        <a:ext cx="5105400" cy="25050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5</xdr:col>
      <xdr:colOff>228600</xdr:colOff>
      <xdr:row>474</xdr:row>
      <xdr:rowOff>28575</xdr:rowOff>
    </xdr:from>
    <xdr:to>
      <xdr:col>13</xdr:col>
      <xdr:colOff>0</xdr:colOff>
      <xdr:row>488</xdr:row>
      <xdr:rowOff>123825</xdr:rowOff>
    </xdr:to>
    <xdr:graphicFrame>
      <xdr:nvGraphicFramePr>
        <xdr:cNvPr id="36" name="Chart 136"/>
        <xdr:cNvGraphicFramePr/>
      </xdr:nvGraphicFramePr>
      <xdr:xfrm>
        <a:off x="3390900" y="79524225"/>
        <a:ext cx="5162550" cy="23622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10</xdr:col>
      <xdr:colOff>381000</xdr:colOff>
      <xdr:row>240</xdr:row>
      <xdr:rowOff>0</xdr:rowOff>
    </xdr:from>
    <xdr:to>
      <xdr:col>10</xdr:col>
      <xdr:colOff>381000</xdr:colOff>
      <xdr:row>247</xdr:row>
      <xdr:rowOff>95250</xdr:rowOff>
    </xdr:to>
    <xdr:sp>
      <xdr:nvSpPr>
        <xdr:cNvPr id="37" name="Line 138"/>
        <xdr:cNvSpPr>
          <a:spLocks/>
        </xdr:cNvSpPr>
      </xdr:nvSpPr>
      <xdr:spPr>
        <a:xfrm flipV="1">
          <a:off x="7058025" y="41043225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285750</xdr:colOff>
      <xdr:row>330</xdr:row>
      <xdr:rowOff>19050</xdr:rowOff>
    </xdr:from>
    <xdr:to>
      <xdr:col>10</xdr:col>
      <xdr:colOff>295275</xdr:colOff>
      <xdr:row>335</xdr:row>
      <xdr:rowOff>114300</xdr:rowOff>
    </xdr:to>
    <xdr:sp>
      <xdr:nvSpPr>
        <xdr:cNvPr id="38" name="Line 140"/>
        <xdr:cNvSpPr>
          <a:spLocks/>
        </xdr:cNvSpPr>
      </xdr:nvSpPr>
      <xdr:spPr>
        <a:xfrm>
          <a:off x="6962775" y="55949850"/>
          <a:ext cx="9525" cy="9048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285750</xdr:colOff>
      <xdr:row>345</xdr:row>
      <xdr:rowOff>104775</xdr:rowOff>
    </xdr:from>
    <xdr:to>
      <xdr:col>10</xdr:col>
      <xdr:colOff>295275</xdr:colOff>
      <xdr:row>351</xdr:row>
      <xdr:rowOff>95250</xdr:rowOff>
    </xdr:to>
    <xdr:sp>
      <xdr:nvSpPr>
        <xdr:cNvPr id="39" name="Line 141"/>
        <xdr:cNvSpPr>
          <a:spLocks/>
        </xdr:cNvSpPr>
      </xdr:nvSpPr>
      <xdr:spPr>
        <a:xfrm>
          <a:off x="6962775" y="58464450"/>
          <a:ext cx="9525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295275</xdr:colOff>
      <xdr:row>360</xdr:row>
      <xdr:rowOff>38100</xdr:rowOff>
    </xdr:from>
    <xdr:to>
      <xdr:col>10</xdr:col>
      <xdr:colOff>295275</xdr:colOff>
      <xdr:row>366</xdr:row>
      <xdr:rowOff>66675</xdr:rowOff>
    </xdr:to>
    <xdr:sp>
      <xdr:nvSpPr>
        <xdr:cNvPr id="40" name="Line 142"/>
        <xdr:cNvSpPr>
          <a:spLocks/>
        </xdr:cNvSpPr>
      </xdr:nvSpPr>
      <xdr:spPr>
        <a:xfrm flipV="1">
          <a:off x="6972300" y="6082665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333375</xdr:colOff>
      <xdr:row>382</xdr:row>
      <xdr:rowOff>76200</xdr:rowOff>
    </xdr:from>
    <xdr:to>
      <xdr:col>10</xdr:col>
      <xdr:colOff>333375</xdr:colOff>
      <xdr:row>388</xdr:row>
      <xdr:rowOff>152400</xdr:rowOff>
    </xdr:to>
    <xdr:sp>
      <xdr:nvSpPr>
        <xdr:cNvPr id="41" name="Line 143"/>
        <xdr:cNvSpPr>
          <a:spLocks/>
        </xdr:cNvSpPr>
      </xdr:nvSpPr>
      <xdr:spPr>
        <a:xfrm>
          <a:off x="7010400" y="64550925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323850</xdr:colOff>
      <xdr:row>398</xdr:row>
      <xdr:rowOff>28575</xdr:rowOff>
    </xdr:from>
    <xdr:to>
      <xdr:col>10</xdr:col>
      <xdr:colOff>323850</xdr:colOff>
      <xdr:row>404</xdr:row>
      <xdr:rowOff>142875</xdr:rowOff>
    </xdr:to>
    <xdr:sp>
      <xdr:nvSpPr>
        <xdr:cNvPr id="42" name="Line 144"/>
        <xdr:cNvSpPr>
          <a:spLocks/>
        </xdr:cNvSpPr>
      </xdr:nvSpPr>
      <xdr:spPr>
        <a:xfrm flipV="1">
          <a:off x="7000875" y="67132200"/>
          <a:ext cx="0" cy="10858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381000</xdr:colOff>
      <xdr:row>412</xdr:row>
      <xdr:rowOff>152400</xdr:rowOff>
    </xdr:from>
    <xdr:to>
      <xdr:col>10</xdr:col>
      <xdr:colOff>390525</xdr:colOff>
      <xdr:row>418</xdr:row>
      <xdr:rowOff>123825</xdr:rowOff>
    </xdr:to>
    <xdr:sp>
      <xdr:nvSpPr>
        <xdr:cNvPr id="43" name="Line 145"/>
        <xdr:cNvSpPr>
          <a:spLocks/>
        </xdr:cNvSpPr>
      </xdr:nvSpPr>
      <xdr:spPr>
        <a:xfrm>
          <a:off x="7058025" y="69561075"/>
          <a:ext cx="9525" cy="9429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219075</xdr:colOff>
      <xdr:row>435</xdr:row>
      <xdr:rowOff>28575</xdr:rowOff>
    </xdr:from>
    <xdr:to>
      <xdr:col>10</xdr:col>
      <xdr:colOff>228600</xdr:colOff>
      <xdr:row>442</xdr:row>
      <xdr:rowOff>152400</xdr:rowOff>
    </xdr:to>
    <xdr:sp>
      <xdr:nvSpPr>
        <xdr:cNvPr id="44" name="Line 146"/>
        <xdr:cNvSpPr>
          <a:spLocks/>
        </xdr:cNvSpPr>
      </xdr:nvSpPr>
      <xdr:spPr>
        <a:xfrm flipH="1">
          <a:off x="6896100" y="73085325"/>
          <a:ext cx="9525" cy="12954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266700</xdr:colOff>
      <xdr:row>459</xdr:row>
      <xdr:rowOff>47625</xdr:rowOff>
    </xdr:from>
    <xdr:to>
      <xdr:col>10</xdr:col>
      <xdr:colOff>266700</xdr:colOff>
      <xdr:row>466</xdr:row>
      <xdr:rowOff>19050</xdr:rowOff>
    </xdr:to>
    <xdr:sp>
      <xdr:nvSpPr>
        <xdr:cNvPr id="45" name="Line 147"/>
        <xdr:cNvSpPr>
          <a:spLocks/>
        </xdr:cNvSpPr>
      </xdr:nvSpPr>
      <xdr:spPr>
        <a:xfrm flipH="1">
          <a:off x="6943725" y="770763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314325</xdr:colOff>
      <xdr:row>477</xdr:row>
      <xdr:rowOff>123825</xdr:rowOff>
    </xdr:from>
    <xdr:to>
      <xdr:col>10</xdr:col>
      <xdr:colOff>314325</xdr:colOff>
      <xdr:row>483</xdr:row>
      <xdr:rowOff>85725</xdr:rowOff>
    </xdr:to>
    <xdr:sp>
      <xdr:nvSpPr>
        <xdr:cNvPr id="46" name="Line 148"/>
        <xdr:cNvSpPr>
          <a:spLocks/>
        </xdr:cNvSpPr>
      </xdr:nvSpPr>
      <xdr:spPr>
        <a:xfrm>
          <a:off x="6991350" y="80105250"/>
          <a:ext cx="0" cy="9334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285750</xdr:colOff>
      <xdr:row>496</xdr:row>
      <xdr:rowOff>133350</xdr:rowOff>
    </xdr:from>
    <xdr:to>
      <xdr:col>10</xdr:col>
      <xdr:colOff>285750</xdr:colOff>
      <xdr:row>503</xdr:row>
      <xdr:rowOff>114300</xdr:rowOff>
    </xdr:to>
    <xdr:sp>
      <xdr:nvSpPr>
        <xdr:cNvPr id="47" name="Line 149"/>
        <xdr:cNvSpPr>
          <a:spLocks/>
        </xdr:cNvSpPr>
      </xdr:nvSpPr>
      <xdr:spPr>
        <a:xfrm flipV="1">
          <a:off x="6962775" y="83324700"/>
          <a:ext cx="0" cy="11525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276225</xdr:colOff>
      <xdr:row>513</xdr:row>
      <xdr:rowOff>76200</xdr:rowOff>
    </xdr:from>
    <xdr:to>
      <xdr:col>10</xdr:col>
      <xdr:colOff>276225</xdr:colOff>
      <xdr:row>520</xdr:row>
      <xdr:rowOff>47625</xdr:rowOff>
    </xdr:to>
    <xdr:sp>
      <xdr:nvSpPr>
        <xdr:cNvPr id="48" name="Line 150"/>
        <xdr:cNvSpPr>
          <a:spLocks/>
        </xdr:cNvSpPr>
      </xdr:nvSpPr>
      <xdr:spPr>
        <a:xfrm>
          <a:off x="6953250" y="86115525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276225</xdr:colOff>
      <xdr:row>535</xdr:row>
      <xdr:rowOff>76200</xdr:rowOff>
    </xdr:from>
    <xdr:to>
      <xdr:col>10</xdr:col>
      <xdr:colOff>276225</xdr:colOff>
      <xdr:row>542</xdr:row>
      <xdr:rowOff>161925</xdr:rowOff>
    </xdr:to>
    <xdr:sp>
      <xdr:nvSpPr>
        <xdr:cNvPr id="49" name="Line 151"/>
        <xdr:cNvSpPr>
          <a:spLocks/>
        </xdr:cNvSpPr>
      </xdr:nvSpPr>
      <xdr:spPr>
        <a:xfrm flipV="1">
          <a:off x="6953250" y="89849325"/>
          <a:ext cx="0" cy="12287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266700</xdr:colOff>
      <xdr:row>552</xdr:row>
      <xdr:rowOff>95250</xdr:rowOff>
    </xdr:from>
    <xdr:to>
      <xdr:col>10</xdr:col>
      <xdr:colOff>266700</xdr:colOff>
      <xdr:row>560</xdr:row>
      <xdr:rowOff>66675</xdr:rowOff>
    </xdr:to>
    <xdr:sp>
      <xdr:nvSpPr>
        <xdr:cNvPr id="50" name="Line 152"/>
        <xdr:cNvSpPr>
          <a:spLocks/>
        </xdr:cNvSpPr>
      </xdr:nvSpPr>
      <xdr:spPr>
        <a:xfrm flipH="1">
          <a:off x="6943725" y="92706825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361950</xdr:colOff>
      <xdr:row>650</xdr:row>
      <xdr:rowOff>190500</xdr:rowOff>
    </xdr:from>
    <xdr:to>
      <xdr:col>10</xdr:col>
      <xdr:colOff>361950</xdr:colOff>
      <xdr:row>656</xdr:row>
      <xdr:rowOff>123825</xdr:rowOff>
    </xdr:to>
    <xdr:sp>
      <xdr:nvSpPr>
        <xdr:cNvPr id="51" name="Line 153"/>
        <xdr:cNvSpPr>
          <a:spLocks/>
        </xdr:cNvSpPr>
      </xdr:nvSpPr>
      <xdr:spPr>
        <a:xfrm>
          <a:off x="7038975" y="109118400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190500</xdr:colOff>
      <xdr:row>629</xdr:row>
      <xdr:rowOff>47625</xdr:rowOff>
    </xdr:from>
    <xdr:to>
      <xdr:col>12</xdr:col>
      <xdr:colOff>581025</xdr:colOff>
      <xdr:row>644</xdr:row>
      <xdr:rowOff>104775</xdr:rowOff>
    </xdr:to>
    <xdr:graphicFrame>
      <xdr:nvGraphicFramePr>
        <xdr:cNvPr id="52" name="Chart 161"/>
        <xdr:cNvGraphicFramePr/>
      </xdr:nvGraphicFramePr>
      <xdr:xfrm>
        <a:off x="3352800" y="105470325"/>
        <a:ext cx="5200650" cy="24860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5</xdr:col>
      <xdr:colOff>190500</xdr:colOff>
      <xdr:row>312</xdr:row>
      <xdr:rowOff>123825</xdr:rowOff>
    </xdr:from>
    <xdr:to>
      <xdr:col>12</xdr:col>
      <xdr:colOff>581025</xdr:colOff>
      <xdr:row>326</xdr:row>
      <xdr:rowOff>85725</xdr:rowOff>
    </xdr:to>
    <xdr:graphicFrame>
      <xdr:nvGraphicFramePr>
        <xdr:cNvPr id="53" name="Chart 172"/>
        <xdr:cNvGraphicFramePr/>
      </xdr:nvGraphicFramePr>
      <xdr:xfrm>
        <a:off x="3352800" y="53063775"/>
        <a:ext cx="5200650" cy="22288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10</xdr:col>
      <xdr:colOff>295275</xdr:colOff>
      <xdr:row>315</xdr:row>
      <xdr:rowOff>57150</xdr:rowOff>
    </xdr:from>
    <xdr:to>
      <xdr:col>10</xdr:col>
      <xdr:colOff>295275</xdr:colOff>
      <xdr:row>321</xdr:row>
      <xdr:rowOff>47625</xdr:rowOff>
    </xdr:to>
    <xdr:sp>
      <xdr:nvSpPr>
        <xdr:cNvPr id="54" name="Line 173"/>
        <xdr:cNvSpPr>
          <a:spLocks/>
        </xdr:cNvSpPr>
      </xdr:nvSpPr>
      <xdr:spPr>
        <a:xfrm>
          <a:off x="6972300" y="53482875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523875</xdr:colOff>
      <xdr:row>261</xdr:row>
      <xdr:rowOff>133350</xdr:rowOff>
    </xdr:from>
    <xdr:to>
      <xdr:col>10</xdr:col>
      <xdr:colOff>523875</xdr:colOff>
      <xdr:row>269</xdr:row>
      <xdr:rowOff>133350</xdr:rowOff>
    </xdr:to>
    <xdr:sp>
      <xdr:nvSpPr>
        <xdr:cNvPr id="55" name="Line 202"/>
        <xdr:cNvSpPr>
          <a:spLocks/>
        </xdr:cNvSpPr>
      </xdr:nvSpPr>
      <xdr:spPr>
        <a:xfrm>
          <a:off x="7200900" y="44891325"/>
          <a:ext cx="0" cy="12954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161925</xdr:colOff>
      <xdr:row>319</xdr:row>
      <xdr:rowOff>28575</xdr:rowOff>
    </xdr:from>
    <xdr:to>
      <xdr:col>12</xdr:col>
      <xdr:colOff>571500</xdr:colOff>
      <xdr:row>320</xdr:row>
      <xdr:rowOff>19050</xdr:rowOff>
    </xdr:to>
    <xdr:sp>
      <xdr:nvSpPr>
        <xdr:cNvPr id="56" name="AutoShape 208"/>
        <xdr:cNvSpPr>
          <a:spLocks/>
        </xdr:cNvSpPr>
      </xdr:nvSpPr>
      <xdr:spPr>
        <a:xfrm>
          <a:off x="8134350" y="54102000"/>
          <a:ext cx="409575" cy="152400"/>
        </a:xfrm>
        <a:prstGeom prst="wedgeRectCallout">
          <a:avLst>
            <a:gd name="adj1" fmla="val -50000"/>
            <a:gd name="adj2" fmla="val -20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108,8</a:t>
          </a:r>
        </a:p>
      </xdr:txBody>
    </xdr:sp>
    <xdr:clientData/>
  </xdr:twoCellAnchor>
  <xdr:twoCellAnchor>
    <xdr:from>
      <xdr:col>12</xdr:col>
      <xdr:colOff>152400</xdr:colOff>
      <xdr:row>331</xdr:row>
      <xdr:rowOff>104775</xdr:rowOff>
    </xdr:from>
    <xdr:to>
      <xdr:col>12</xdr:col>
      <xdr:colOff>561975</xdr:colOff>
      <xdr:row>332</xdr:row>
      <xdr:rowOff>114300</xdr:rowOff>
    </xdr:to>
    <xdr:sp>
      <xdr:nvSpPr>
        <xdr:cNvPr id="57" name="AutoShape 209"/>
        <xdr:cNvSpPr>
          <a:spLocks/>
        </xdr:cNvSpPr>
      </xdr:nvSpPr>
      <xdr:spPr>
        <a:xfrm>
          <a:off x="8124825" y="56197500"/>
          <a:ext cx="409575" cy="171450"/>
        </a:xfrm>
        <a:prstGeom prst="wedgeRectCallout">
          <a:avLst>
            <a:gd name="adj1" fmla="val -52703"/>
            <a:gd name="adj2" fmla="val -12777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111,8</a:t>
          </a:r>
        </a:p>
      </xdr:txBody>
    </xdr:sp>
    <xdr:clientData/>
  </xdr:twoCellAnchor>
  <xdr:twoCellAnchor>
    <xdr:from>
      <xdr:col>12</xdr:col>
      <xdr:colOff>161925</xdr:colOff>
      <xdr:row>348</xdr:row>
      <xdr:rowOff>9525</xdr:rowOff>
    </xdr:from>
    <xdr:to>
      <xdr:col>12</xdr:col>
      <xdr:colOff>561975</xdr:colOff>
      <xdr:row>349</xdr:row>
      <xdr:rowOff>57150</xdr:rowOff>
    </xdr:to>
    <xdr:sp>
      <xdr:nvSpPr>
        <xdr:cNvPr id="58" name="AutoShape 210"/>
        <xdr:cNvSpPr>
          <a:spLocks/>
        </xdr:cNvSpPr>
      </xdr:nvSpPr>
      <xdr:spPr>
        <a:xfrm>
          <a:off x="8134350" y="58854975"/>
          <a:ext cx="390525" cy="209550"/>
        </a:xfrm>
        <a:prstGeom prst="wedgeRectCallout">
          <a:avLst>
            <a:gd name="adj1" fmla="val -63888"/>
            <a:gd name="adj2" fmla="val -9545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107,5</a:t>
          </a:r>
        </a:p>
      </xdr:txBody>
    </xdr:sp>
    <xdr:clientData/>
  </xdr:twoCellAnchor>
  <xdr:twoCellAnchor>
    <xdr:from>
      <xdr:col>12</xdr:col>
      <xdr:colOff>161925</xdr:colOff>
      <xdr:row>361</xdr:row>
      <xdr:rowOff>0</xdr:rowOff>
    </xdr:from>
    <xdr:to>
      <xdr:col>12</xdr:col>
      <xdr:colOff>561975</xdr:colOff>
      <xdr:row>362</xdr:row>
      <xdr:rowOff>9525</xdr:rowOff>
    </xdr:to>
    <xdr:sp>
      <xdr:nvSpPr>
        <xdr:cNvPr id="59" name="AutoShape 211"/>
        <xdr:cNvSpPr>
          <a:spLocks/>
        </xdr:cNvSpPr>
      </xdr:nvSpPr>
      <xdr:spPr>
        <a:xfrm>
          <a:off x="8134350" y="60950475"/>
          <a:ext cx="390525" cy="171450"/>
        </a:xfrm>
        <a:prstGeom prst="wedgeRectCallout">
          <a:avLst>
            <a:gd name="adj1" fmla="val -61111"/>
            <a:gd name="adj2" fmla="val 5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120,4</a:t>
          </a:r>
        </a:p>
      </xdr:txBody>
    </xdr:sp>
    <xdr:clientData/>
  </xdr:twoCellAnchor>
  <xdr:twoCellAnchor>
    <xdr:from>
      <xdr:col>12</xdr:col>
      <xdr:colOff>171450</xdr:colOff>
      <xdr:row>402</xdr:row>
      <xdr:rowOff>66675</xdr:rowOff>
    </xdr:from>
    <xdr:to>
      <xdr:col>12</xdr:col>
      <xdr:colOff>533400</xdr:colOff>
      <xdr:row>403</xdr:row>
      <xdr:rowOff>95250</xdr:rowOff>
    </xdr:to>
    <xdr:sp>
      <xdr:nvSpPr>
        <xdr:cNvPr id="60" name="AutoShape 212"/>
        <xdr:cNvSpPr>
          <a:spLocks/>
        </xdr:cNvSpPr>
      </xdr:nvSpPr>
      <xdr:spPr>
        <a:xfrm>
          <a:off x="8143875" y="67818000"/>
          <a:ext cx="361950" cy="190500"/>
        </a:xfrm>
        <a:prstGeom prst="wedgeRectCallout">
          <a:avLst>
            <a:gd name="adj1" fmla="val -65152"/>
            <a:gd name="adj2" fmla="val -8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93,1</a:t>
          </a:r>
        </a:p>
      </xdr:txBody>
    </xdr:sp>
    <xdr:clientData/>
  </xdr:twoCellAnchor>
  <xdr:twoCellAnchor>
    <xdr:from>
      <xdr:col>12</xdr:col>
      <xdr:colOff>104775</xdr:colOff>
      <xdr:row>416</xdr:row>
      <xdr:rowOff>85725</xdr:rowOff>
    </xdr:from>
    <xdr:to>
      <xdr:col>12</xdr:col>
      <xdr:colOff>552450</xdr:colOff>
      <xdr:row>417</xdr:row>
      <xdr:rowOff>133350</xdr:rowOff>
    </xdr:to>
    <xdr:sp>
      <xdr:nvSpPr>
        <xdr:cNvPr id="61" name="AutoShape 213"/>
        <xdr:cNvSpPr>
          <a:spLocks/>
        </xdr:cNvSpPr>
      </xdr:nvSpPr>
      <xdr:spPr>
        <a:xfrm>
          <a:off x="8077200" y="70142100"/>
          <a:ext cx="438150" cy="209550"/>
        </a:xfrm>
        <a:prstGeom prst="wedgeRectCallout">
          <a:avLst>
            <a:gd name="adj1" fmla="val -15000"/>
            <a:gd name="adj2" fmla="val -6818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102,7</a:t>
          </a:r>
        </a:p>
      </xdr:txBody>
    </xdr:sp>
    <xdr:clientData/>
  </xdr:twoCellAnchor>
  <xdr:twoCellAnchor>
    <xdr:from>
      <xdr:col>10</xdr:col>
      <xdr:colOff>533400</xdr:colOff>
      <xdr:row>666</xdr:row>
      <xdr:rowOff>85725</xdr:rowOff>
    </xdr:from>
    <xdr:to>
      <xdr:col>10</xdr:col>
      <xdr:colOff>542925</xdr:colOff>
      <xdr:row>673</xdr:row>
      <xdr:rowOff>0</xdr:rowOff>
    </xdr:to>
    <xdr:sp>
      <xdr:nvSpPr>
        <xdr:cNvPr id="62" name="Line 214"/>
        <xdr:cNvSpPr>
          <a:spLocks/>
        </xdr:cNvSpPr>
      </xdr:nvSpPr>
      <xdr:spPr>
        <a:xfrm flipH="1">
          <a:off x="7210425" y="111661575"/>
          <a:ext cx="9525" cy="10953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161925</xdr:colOff>
      <xdr:row>384</xdr:row>
      <xdr:rowOff>66675</xdr:rowOff>
    </xdr:from>
    <xdr:to>
      <xdr:col>12</xdr:col>
      <xdr:colOff>571500</xdr:colOff>
      <xdr:row>385</xdr:row>
      <xdr:rowOff>95250</xdr:rowOff>
    </xdr:to>
    <xdr:sp>
      <xdr:nvSpPr>
        <xdr:cNvPr id="63" name="AutoShape 215"/>
        <xdr:cNvSpPr>
          <a:spLocks/>
        </xdr:cNvSpPr>
      </xdr:nvSpPr>
      <xdr:spPr>
        <a:xfrm>
          <a:off x="8134350" y="64865250"/>
          <a:ext cx="409575" cy="190500"/>
        </a:xfrm>
        <a:prstGeom prst="wedgeRectCallout">
          <a:avLst>
            <a:gd name="adj1" fmla="val -63513"/>
            <a:gd name="adj2" fmla="val -1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109,4</a:t>
          </a:r>
        </a:p>
      </xdr:txBody>
    </xdr:sp>
    <xdr:clientData/>
  </xdr:twoCellAnchor>
  <xdr:twoCellAnchor>
    <xdr:from>
      <xdr:col>12</xdr:col>
      <xdr:colOff>123825</xdr:colOff>
      <xdr:row>435</xdr:row>
      <xdr:rowOff>180975</xdr:rowOff>
    </xdr:from>
    <xdr:to>
      <xdr:col>12</xdr:col>
      <xdr:colOff>552450</xdr:colOff>
      <xdr:row>436</xdr:row>
      <xdr:rowOff>152400</xdr:rowOff>
    </xdr:to>
    <xdr:sp>
      <xdr:nvSpPr>
        <xdr:cNvPr id="64" name="AutoShape 216"/>
        <xdr:cNvSpPr>
          <a:spLocks/>
        </xdr:cNvSpPr>
      </xdr:nvSpPr>
      <xdr:spPr>
        <a:xfrm>
          <a:off x="8096250" y="73237725"/>
          <a:ext cx="428625" cy="171450"/>
        </a:xfrm>
        <a:prstGeom prst="wedgeRectCallout">
          <a:avLst>
            <a:gd name="adj1" fmla="val -57694"/>
            <a:gd name="adj2" fmla="val 1111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110,9</a:t>
          </a:r>
        </a:p>
      </xdr:txBody>
    </xdr:sp>
    <xdr:clientData/>
  </xdr:twoCellAnchor>
  <xdr:twoCellAnchor>
    <xdr:from>
      <xdr:col>12</xdr:col>
      <xdr:colOff>171450</xdr:colOff>
      <xdr:row>461</xdr:row>
      <xdr:rowOff>47625</xdr:rowOff>
    </xdr:from>
    <xdr:to>
      <xdr:col>12</xdr:col>
      <xdr:colOff>571500</xdr:colOff>
      <xdr:row>462</xdr:row>
      <xdr:rowOff>95250</xdr:rowOff>
    </xdr:to>
    <xdr:sp>
      <xdr:nvSpPr>
        <xdr:cNvPr id="65" name="AutoShape 217"/>
        <xdr:cNvSpPr>
          <a:spLocks/>
        </xdr:cNvSpPr>
      </xdr:nvSpPr>
      <xdr:spPr>
        <a:xfrm>
          <a:off x="8143875" y="77400150"/>
          <a:ext cx="390525" cy="209550"/>
        </a:xfrm>
        <a:prstGeom prst="wedgeRectCallout">
          <a:avLst>
            <a:gd name="adj1" fmla="val -66666"/>
            <a:gd name="adj2" fmla="val -9545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104,3</a:t>
          </a:r>
        </a:p>
      </xdr:txBody>
    </xdr:sp>
    <xdr:clientData/>
  </xdr:twoCellAnchor>
  <xdr:twoCellAnchor>
    <xdr:from>
      <xdr:col>12</xdr:col>
      <xdr:colOff>161925</xdr:colOff>
      <xdr:row>480</xdr:row>
      <xdr:rowOff>152400</xdr:rowOff>
    </xdr:from>
    <xdr:to>
      <xdr:col>12</xdr:col>
      <xdr:colOff>571500</xdr:colOff>
      <xdr:row>482</xdr:row>
      <xdr:rowOff>38100</xdr:rowOff>
    </xdr:to>
    <xdr:sp>
      <xdr:nvSpPr>
        <xdr:cNvPr id="66" name="AutoShape 218"/>
        <xdr:cNvSpPr>
          <a:spLocks/>
        </xdr:cNvSpPr>
      </xdr:nvSpPr>
      <xdr:spPr>
        <a:xfrm>
          <a:off x="8134350" y="80619600"/>
          <a:ext cx="409575" cy="209550"/>
        </a:xfrm>
        <a:prstGeom prst="wedgeRectCallout">
          <a:avLst>
            <a:gd name="adj1" fmla="val -63513"/>
            <a:gd name="adj2" fmla="val -14090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105,2</a:t>
          </a:r>
        </a:p>
      </xdr:txBody>
    </xdr:sp>
    <xdr:clientData/>
  </xdr:twoCellAnchor>
  <xdr:twoCellAnchor>
    <xdr:from>
      <xdr:col>12</xdr:col>
      <xdr:colOff>161925</xdr:colOff>
      <xdr:row>513</xdr:row>
      <xdr:rowOff>9525</xdr:rowOff>
    </xdr:from>
    <xdr:to>
      <xdr:col>12</xdr:col>
      <xdr:colOff>561975</xdr:colOff>
      <xdr:row>514</xdr:row>
      <xdr:rowOff>19050</xdr:rowOff>
    </xdr:to>
    <xdr:sp>
      <xdr:nvSpPr>
        <xdr:cNvPr id="67" name="AutoShape 219"/>
        <xdr:cNvSpPr>
          <a:spLocks/>
        </xdr:cNvSpPr>
      </xdr:nvSpPr>
      <xdr:spPr>
        <a:xfrm>
          <a:off x="8134350" y="86048850"/>
          <a:ext cx="390525" cy="171450"/>
        </a:xfrm>
        <a:prstGeom prst="wedgeRectCallout">
          <a:avLst>
            <a:gd name="adj1" fmla="val -66666"/>
            <a:gd name="adj2" fmla="val 888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143,2</a:t>
          </a:r>
        </a:p>
      </xdr:txBody>
    </xdr:sp>
    <xdr:clientData/>
  </xdr:twoCellAnchor>
  <xdr:twoCellAnchor>
    <xdr:from>
      <xdr:col>12</xdr:col>
      <xdr:colOff>133350</xdr:colOff>
      <xdr:row>557</xdr:row>
      <xdr:rowOff>95250</xdr:rowOff>
    </xdr:from>
    <xdr:to>
      <xdr:col>12</xdr:col>
      <xdr:colOff>514350</xdr:colOff>
      <xdr:row>558</xdr:row>
      <xdr:rowOff>133350</xdr:rowOff>
    </xdr:to>
    <xdr:sp>
      <xdr:nvSpPr>
        <xdr:cNvPr id="68" name="AutoShape 220"/>
        <xdr:cNvSpPr>
          <a:spLocks/>
        </xdr:cNvSpPr>
      </xdr:nvSpPr>
      <xdr:spPr>
        <a:xfrm>
          <a:off x="8105775" y="93516450"/>
          <a:ext cx="381000" cy="200025"/>
        </a:xfrm>
        <a:prstGeom prst="wedgeRectCallout">
          <a:avLst>
            <a:gd name="adj1" fmla="val -61430"/>
            <a:gd name="adj2" fmla="val 8809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86,4</a:t>
          </a:r>
        </a:p>
      </xdr:txBody>
    </xdr:sp>
    <xdr:clientData/>
  </xdr:twoCellAnchor>
  <xdr:twoCellAnchor>
    <xdr:from>
      <xdr:col>12</xdr:col>
      <xdr:colOff>152400</xdr:colOff>
      <xdr:row>576</xdr:row>
      <xdr:rowOff>0</xdr:rowOff>
    </xdr:from>
    <xdr:to>
      <xdr:col>12</xdr:col>
      <xdr:colOff>476250</xdr:colOff>
      <xdr:row>577</xdr:row>
      <xdr:rowOff>19050</xdr:rowOff>
    </xdr:to>
    <xdr:sp>
      <xdr:nvSpPr>
        <xdr:cNvPr id="69" name="AutoShape 221"/>
        <xdr:cNvSpPr>
          <a:spLocks/>
        </xdr:cNvSpPr>
      </xdr:nvSpPr>
      <xdr:spPr>
        <a:xfrm>
          <a:off x="8124825" y="96602550"/>
          <a:ext cx="314325" cy="180975"/>
        </a:xfrm>
        <a:prstGeom prst="wedgeRectCallout">
          <a:avLst>
            <a:gd name="adj1" fmla="val -101722"/>
            <a:gd name="adj2" fmla="val 4473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91,3</a:t>
          </a:r>
        </a:p>
      </xdr:txBody>
    </xdr:sp>
    <xdr:clientData/>
  </xdr:twoCellAnchor>
  <xdr:twoCellAnchor>
    <xdr:from>
      <xdr:col>12</xdr:col>
      <xdr:colOff>200025</xdr:colOff>
      <xdr:row>594</xdr:row>
      <xdr:rowOff>9525</xdr:rowOff>
    </xdr:from>
    <xdr:to>
      <xdr:col>12</xdr:col>
      <xdr:colOff>523875</xdr:colOff>
      <xdr:row>595</xdr:row>
      <xdr:rowOff>47625</xdr:rowOff>
    </xdr:to>
    <xdr:sp>
      <xdr:nvSpPr>
        <xdr:cNvPr id="70" name="AutoShape 222"/>
        <xdr:cNvSpPr>
          <a:spLocks/>
        </xdr:cNvSpPr>
      </xdr:nvSpPr>
      <xdr:spPr>
        <a:xfrm>
          <a:off x="8172450" y="99602925"/>
          <a:ext cx="323850" cy="200025"/>
        </a:xfrm>
        <a:prstGeom prst="wedgeRectCallout">
          <a:avLst>
            <a:gd name="adj1" fmla="val -110000"/>
            <a:gd name="adj2" fmla="val 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91,6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81"/>
  <sheetViews>
    <sheetView showGridLines="0" tabSelected="1" view="pageBreakPreview" zoomScaleSheetLayoutView="100" workbookViewId="0" topLeftCell="A1">
      <selection activeCell="M14" sqref="M14"/>
    </sheetView>
  </sheetViews>
  <sheetFormatPr defaultColWidth="9.00390625" defaultRowHeight="12.75"/>
  <cols>
    <col min="1" max="1" width="4.75390625" style="2" customWidth="1"/>
    <col min="2" max="4" width="9.125" style="2" customWidth="1"/>
    <col min="5" max="5" width="9.375" style="2" customWidth="1"/>
    <col min="6" max="6" width="11.25390625" style="2" customWidth="1"/>
    <col min="7" max="7" width="7.875" style="2" customWidth="1"/>
    <col min="8" max="8" width="9.125" style="2" customWidth="1"/>
    <col min="9" max="9" width="8.75390625" style="2" customWidth="1"/>
    <col min="10" max="10" width="9.125" style="2" customWidth="1"/>
    <col min="11" max="11" width="7.875" style="2" customWidth="1"/>
    <col min="12" max="12" width="9.125" style="2" customWidth="1"/>
    <col min="13" max="13" width="7.625" style="2" customWidth="1"/>
    <col min="14" max="16384" width="9.125" style="2" customWidth="1"/>
  </cols>
  <sheetData>
    <row r="1" spans="1:13" s="13" customFormat="1" ht="15">
      <c r="A1" s="2"/>
      <c r="B1" s="2"/>
      <c r="C1" s="2"/>
      <c r="D1" s="2"/>
      <c r="E1" s="2"/>
      <c r="F1" s="2"/>
      <c r="G1" s="391"/>
      <c r="H1" s="391"/>
      <c r="I1" s="391"/>
      <c r="J1" s="391"/>
      <c r="K1" s="391"/>
      <c r="L1" s="391"/>
      <c r="M1" s="391"/>
    </row>
    <row r="2" spans="1:13" s="13" customFormat="1" ht="15">
      <c r="A2" s="2"/>
      <c r="B2" s="2"/>
      <c r="C2" s="2"/>
      <c r="D2" s="2"/>
      <c r="E2" s="2"/>
      <c r="F2" s="2"/>
      <c r="G2" s="36"/>
      <c r="H2" s="392"/>
      <c r="I2" s="392"/>
      <c r="J2" s="392"/>
      <c r="K2" s="392"/>
      <c r="L2" s="392"/>
      <c r="M2" s="392"/>
    </row>
    <row r="3" spans="1:13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s="18" customFormat="1" ht="12.75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1:11" ht="12.75">
      <c r="A5" s="1"/>
      <c r="C5" s="195" t="s">
        <v>315</v>
      </c>
      <c r="K5" s="26" t="s">
        <v>33</v>
      </c>
    </row>
    <row r="6" spans="1:12" ht="12.75" customHeight="1">
      <c r="A6" s="1"/>
      <c r="C6" s="383" t="s">
        <v>37</v>
      </c>
      <c r="D6" s="383"/>
      <c r="E6" s="383"/>
      <c r="F6" s="383"/>
      <c r="G6" s="383"/>
      <c r="H6" s="383"/>
      <c r="I6" s="383"/>
      <c r="J6" s="383"/>
      <c r="K6" s="383"/>
      <c r="L6" s="383"/>
    </row>
    <row r="7" spans="1:13" ht="13.5" customHeight="1" thickBot="1">
      <c r="A7" s="3"/>
      <c r="B7" s="4"/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4"/>
    </row>
    <row r="8" ht="12.75">
      <c r="A8" s="1"/>
    </row>
    <row r="9" spans="1:13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8:13" ht="12.75">
      <c r="H10" s="15"/>
      <c r="I10" s="15"/>
      <c r="J10" s="15"/>
      <c r="L10" s="16"/>
      <c r="M10" s="16"/>
    </row>
    <row r="11" spans="1:13" ht="15.75" customHeight="1">
      <c r="A11" s="395" t="s">
        <v>175</v>
      </c>
      <c r="B11" s="396"/>
      <c r="C11" s="396"/>
      <c r="D11" s="396"/>
      <c r="E11" s="396"/>
      <c r="F11" s="396"/>
      <c r="G11" s="396"/>
      <c r="H11" s="396"/>
      <c r="I11" s="396"/>
      <c r="J11" s="396"/>
      <c r="K11" s="396"/>
      <c r="L11" s="396"/>
      <c r="M11" s="396"/>
    </row>
    <row r="12" spans="1:13" ht="12.75">
      <c r="A12" s="15"/>
      <c r="M12" s="16"/>
    </row>
    <row r="13" spans="1:13" ht="12.75">
      <c r="A13" s="11"/>
      <c r="B13" s="26" t="s">
        <v>181</v>
      </c>
      <c r="D13" s="37"/>
      <c r="E13" s="37"/>
      <c r="F13" s="37"/>
      <c r="I13" s="68" t="s">
        <v>19</v>
      </c>
      <c r="K13" s="37"/>
      <c r="L13" s="37"/>
      <c r="M13" s="37"/>
    </row>
    <row r="14" spans="1:13" ht="12.75">
      <c r="A14" s="11"/>
      <c r="B14" s="11" t="s">
        <v>182</v>
      </c>
      <c r="D14" s="37"/>
      <c r="E14" s="37"/>
      <c r="F14" s="37"/>
      <c r="I14" s="11" t="s">
        <v>190</v>
      </c>
      <c r="K14" s="37"/>
      <c r="L14" s="37"/>
      <c r="M14" s="37"/>
    </row>
    <row r="15" spans="1:13" ht="12.75">
      <c r="A15" s="11"/>
      <c r="B15" s="11" t="s">
        <v>264</v>
      </c>
      <c r="D15" s="37"/>
      <c r="E15" s="37"/>
      <c r="F15" s="37"/>
      <c r="I15" s="11" t="s">
        <v>191</v>
      </c>
      <c r="K15" s="37"/>
      <c r="L15" s="37"/>
      <c r="M15" s="37"/>
    </row>
    <row r="16" spans="1:13" ht="12.75">
      <c r="A16" s="11"/>
      <c r="B16" s="2" t="s">
        <v>241</v>
      </c>
      <c r="D16" s="37"/>
      <c r="E16" s="37"/>
      <c r="F16" s="37"/>
      <c r="I16" s="11" t="s">
        <v>192</v>
      </c>
      <c r="J16" s="11"/>
      <c r="K16" s="15"/>
      <c r="L16" s="16"/>
      <c r="M16" s="16"/>
    </row>
    <row r="17" spans="1:13" ht="12.75">
      <c r="A17" s="11"/>
      <c r="B17" s="2" t="s">
        <v>184</v>
      </c>
      <c r="D17" s="37"/>
      <c r="E17" s="37"/>
      <c r="F17" s="37"/>
      <c r="I17" s="40" t="s">
        <v>193</v>
      </c>
      <c r="J17" s="11"/>
      <c r="K17" s="15"/>
      <c r="L17" s="16"/>
      <c r="M17" s="16"/>
    </row>
    <row r="18" spans="1:13" ht="12.75">
      <c r="A18" s="11"/>
      <c r="B18" s="2" t="s">
        <v>185</v>
      </c>
      <c r="D18" s="37"/>
      <c r="E18" s="37"/>
      <c r="F18" s="37"/>
      <c r="I18" s="11" t="s">
        <v>194</v>
      </c>
      <c r="J18" s="11"/>
      <c r="K18" s="15"/>
      <c r="L18" s="16"/>
      <c r="M18" s="16"/>
    </row>
    <row r="19" spans="1:13" ht="12.75">
      <c r="A19" s="11"/>
      <c r="B19" s="2" t="s">
        <v>210</v>
      </c>
      <c r="D19" s="37"/>
      <c r="E19" s="37"/>
      <c r="F19" s="37"/>
      <c r="G19" s="37"/>
      <c r="I19" s="11" t="s">
        <v>195</v>
      </c>
      <c r="J19" s="11"/>
      <c r="K19" s="15"/>
      <c r="L19" s="16"/>
      <c r="M19" s="16"/>
    </row>
    <row r="20" spans="1:13" ht="12.75">
      <c r="A20" s="11"/>
      <c r="B20" s="26" t="s">
        <v>186</v>
      </c>
      <c r="D20" s="37"/>
      <c r="E20" s="37"/>
      <c r="F20" s="37"/>
      <c r="G20" s="37"/>
      <c r="I20" s="11" t="s">
        <v>196</v>
      </c>
      <c r="K20" s="15"/>
      <c r="L20" s="16"/>
      <c r="M20" s="16"/>
    </row>
    <row r="21" spans="1:13" ht="12.75">
      <c r="A21" s="11"/>
      <c r="B21" s="2" t="s">
        <v>247</v>
      </c>
      <c r="D21" s="37"/>
      <c r="E21" s="37"/>
      <c r="F21" s="37"/>
      <c r="G21" s="37"/>
      <c r="I21" s="11" t="s">
        <v>197</v>
      </c>
      <c r="K21" s="15"/>
      <c r="L21" s="16"/>
      <c r="M21" s="16"/>
    </row>
    <row r="22" spans="1:13" ht="12.75">
      <c r="A22" s="11"/>
      <c r="B22" s="68" t="s">
        <v>80</v>
      </c>
      <c r="D22" s="37"/>
      <c r="E22" s="37"/>
      <c r="F22" s="37"/>
      <c r="G22" s="37"/>
      <c r="I22" s="40" t="s">
        <v>198</v>
      </c>
      <c r="K22" s="55"/>
      <c r="L22" s="56"/>
      <c r="M22" s="56"/>
    </row>
    <row r="23" spans="1:13" ht="12.75">
      <c r="A23" s="15"/>
      <c r="B23" s="11" t="s">
        <v>187</v>
      </c>
      <c r="I23" s="2" t="s">
        <v>199</v>
      </c>
      <c r="M23" s="16"/>
    </row>
    <row r="24" spans="1:13" ht="12.75">
      <c r="A24" s="15"/>
      <c r="B24" s="2" t="s">
        <v>31</v>
      </c>
      <c r="I24" s="2" t="s">
        <v>200</v>
      </c>
      <c r="M24" s="16"/>
    </row>
    <row r="25" spans="1:13" ht="12.75">
      <c r="A25" s="15"/>
      <c r="B25" s="2" t="s">
        <v>29</v>
      </c>
      <c r="I25" s="26" t="s">
        <v>201</v>
      </c>
      <c r="M25" s="16"/>
    </row>
    <row r="26" spans="1:13" ht="12.75">
      <c r="A26" s="15"/>
      <c r="B26" s="2" t="s">
        <v>30</v>
      </c>
      <c r="I26" s="11" t="s">
        <v>202</v>
      </c>
      <c r="M26" s="16"/>
    </row>
    <row r="27" spans="1:13" ht="12.75">
      <c r="A27" s="11"/>
      <c r="B27" s="2" t="s">
        <v>188</v>
      </c>
      <c r="E27" s="40" t="s">
        <v>204</v>
      </c>
      <c r="F27" s="37"/>
      <c r="G27" s="37"/>
      <c r="H27" s="11"/>
      <c r="I27" s="11" t="s">
        <v>203</v>
      </c>
      <c r="J27" s="11"/>
      <c r="K27" s="15"/>
      <c r="L27" s="16"/>
      <c r="M27" s="16"/>
    </row>
    <row r="28" spans="1:13" ht="12.75">
      <c r="A28" s="11"/>
      <c r="B28" s="11" t="s">
        <v>189</v>
      </c>
      <c r="E28" s="11" t="s">
        <v>205</v>
      </c>
      <c r="F28" s="37"/>
      <c r="G28" s="37"/>
      <c r="H28" s="11"/>
      <c r="J28" s="11"/>
      <c r="K28" s="15"/>
      <c r="L28" s="16"/>
      <c r="M28" s="16"/>
    </row>
    <row r="29" spans="1:13" ht="12.75">
      <c r="A29" s="11"/>
      <c r="E29" s="11" t="s">
        <v>206</v>
      </c>
      <c r="F29" s="37"/>
      <c r="G29" s="37"/>
      <c r="H29" s="11"/>
      <c r="I29" s="11"/>
      <c r="J29" s="11"/>
      <c r="K29" s="15"/>
      <c r="L29" s="16"/>
      <c r="M29" s="16"/>
    </row>
    <row r="30" spans="1:13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3" s="18" customFormat="1" ht="12.75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</row>
    <row r="32" spans="1:13" s="18" customFormat="1" ht="18">
      <c r="A32" s="397" t="s">
        <v>181</v>
      </c>
      <c r="B32" s="398"/>
      <c r="C32" s="398"/>
      <c r="D32" s="398"/>
      <c r="E32" s="398"/>
      <c r="F32" s="398"/>
      <c r="G32" s="398"/>
      <c r="H32" s="398"/>
      <c r="I32" s="398"/>
      <c r="J32" s="398"/>
      <c r="K32" s="398"/>
      <c r="L32" s="398"/>
      <c r="M32" s="398"/>
    </row>
    <row r="33" spans="1:13" ht="12.75">
      <c r="A33" s="11"/>
      <c r="B33" s="11"/>
      <c r="C33" s="11"/>
      <c r="E33" s="11"/>
      <c r="F33" s="11"/>
      <c r="G33" s="11"/>
      <c r="H33" s="11"/>
      <c r="I33" s="11"/>
      <c r="J33" s="11"/>
      <c r="K33" s="15"/>
      <c r="L33" s="16"/>
      <c r="M33" s="16"/>
    </row>
    <row r="34" spans="1:13" ht="15.75" customHeight="1">
      <c r="A34" s="399" t="s">
        <v>321</v>
      </c>
      <c r="B34" s="400"/>
      <c r="C34" s="400"/>
      <c r="D34" s="400"/>
      <c r="E34" s="400"/>
      <c r="F34" s="400"/>
      <c r="G34" s="400"/>
      <c r="H34" s="400"/>
      <c r="I34" s="400"/>
      <c r="J34" s="400"/>
      <c r="K34" s="400"/>
      <c r="L34" s="400"/>
      <c r="M34" s="400"/>
    </row>
    <row r="35" spans="1:13" ht="12.75">
      <c r="A35" s="15"/>
      <c r="M35" s="16"/>
    </row>
    <row r="36" spans="1:13" ht="12.75" customHeight="1">
      <c r="A36" s="403" t="s">
        <v>78</v>
      </c>
      <c r="B36" s="466" t="s">
        <v>38</v>
      </c>
      <c r="C36" s="484"/>
      <c r="D36" s="484"/>
      <c r="E36" s="484"/>
      <c r="F36" s="485"/>
      <c r="G36" s="466" t="s">
        <v>39</v>
      </c>
      <c r="H36" s="485"/>
      <c r="I36" s="466" t="s">
        <v>316</v>
      </c>
      <c r="J36" s="466" t="s">
        <v>317</v>
      </c>
      <c r="K36" s="401" t="s">
        <v>174</v>
      </c>
      <c r="L36" s="402"/>
      <c r="M36" s="455" t="s">
        <v>320</v>
      </c>
    </row>
    <row r="37" spans="1:13" ht="38.25" customHeight="1">
      <c r="A37" s="404"/>
      <c r="B37" s="486"/>
      <c r="C37" s="487"/>
      <c r="D37" s="487"/>
      <c r="E37" s="487"/>
      <c r="F37" s="488"/>
      <c r="G37" s="486"/>
      <c r="H37" s="488"/>
      <c r="I37" s="467"/>
      <c r="J37" s="467"/>
      <c r="K37" s="66" t="s">
        <v>318</v>
      </c>
      <c r="L37" s="66" t="s">
        <v>319</v>
      </c>
      <c r="M37" s="455"/>
    </row>
    <row r="38" spans="1:13" ht="12.75">
      <c r="A38" s="53"/>
      <c r="B38" s="393" t="s">
        <v>40</v>
      </c>
      <c r="C38" s="457"/>
      <c r="D38" s="457"/>
      <c r="E38" s="457"/>
      <c r="F38" s="394"/>
      <c r="G38" s="393" t="s">
        <v>41</v>
      </c>
      <c r="H38" s="394"/>
      <c r="I38" s="54">
        <v>1</v>
      </c>
      <c r="J38" s="54">
        <v>2</v>
      </c>
      <c r="K38" s="33">
        <v>3</v>
      </c>
      <c r="L38" s="33">
        <v>4</v>
      </c>
      <c r="M38" s="33">
        <v>5</v>
      </c>
    </row>
    <row r="39" spans="1:15" ht="12.75" customHeight="1">
      <c r="A39" s="52">
        <v>1</v>
      </c>
      <c r="B39" s="450" t="s">
        <v>328</v>
      </c>
      <c r="C39" s="451"/>
      <c r="D39" s="451"/>
      <c r="E39" s="451"/>
      <c r="F39" s="452"/>
      <c r="G39" s="393" t="s">
        <v>42</v>
      </c>
      <c r="H39" s="394"/>
      <c r="I39" s="264">
        <v>3881.5567</v>
      </c>
      <c r="J39" s="264" t="s">
        <v>43</v>
      </c>
      <c r="K39" s="39">
        <v>107.1</v>
      </c>
      <c r="L39" s="39" t="s">
        <v>43</v>
      </c>
      <c r="M39" s="39" t="s">
        <v>43</v>
      </c>
      <c r="N39" s="150"/>
      <c r="O39" s="177"/>
    </row>
    <row r="40" spans="1:14" ht="12.75" customHeight="1">
      <c r="A40" s="52">
        <v>2</v>
      </c>
      <c r="B40" s="450" t="s">
        <v>44</v>
      </c>
      <c r="C40" s="451"/>
      <c r="D40" s="451"/>
      <c r="E40" s="451"/>
      <c r="F40" s="452"/>
      <c r="G40" s="393" t="s">
        <v>42</v>
      </c>
      <c r="H40" s="394"/>
      <c r="I40" s="264">
        <v>3651.9</v>
      </c>
      <c r="J40" s="264">
        <v>970.5</v>
      </c>
      <c r="K40" s="39">
        <v>111.8</v>
      </c>
      <c r="L40" s="39">
        <v>112.9</v>
      </c>
      <c r="M40" s="39">
        <v>98.3</v>
      </c>
      <c r="N40" s="150"/>
    </row>
    <row r="41" spans="1:14" ht="12.75" customHeight="1">
      <c r="A41" s="52">
        <v>3</v>
      </c>
      <c r="B41" s="450" t="s">
        <v>45</v>
      </c>
      <c r="C41" s="451"/>
      <c r="D41" s="451"/>
      <c r="E41" s="451"/>
      <c r="F41" s="452"/>
      <c r="G41" s="393" t="s">
        <v>42</v>
      </c>
      <c r="H41" s="394"/>
      <c r="I41" s="264">
        <v>200.3</v>
      </c>
      <c r="J41" s="264">
        <v>56.8</v>
      </c>
      <c r="K41" s="39">
        <v>102.7</v>
      </c>
      <c r="L41" s="39">
        <v>103.3</v>
      </c>
      <c r="M41" s="39">
        <v>104.4</v>
      </c>
      <c r="N41" s="150"/>
    </row>
    <row r="42" spans="1:14" ht="12.75" customHeight="1">
      <c r="A42" s="52">
        <v>4</v>
      </c>
      <c r="B42" s="450" t="s">
        <v>46</v>
      </c>
      <c r="C42" s="451"/>
      <c r="D42" s="451"/>
      <c r="E42" s="451"/>
      <c r="F42" s="452"/>
      <c r="G42" s="393" t="s">
        <v>42</v>
      </c>
      <c r="H42" s="394"/>
      <c r="I42" s="264">
        <v>329.4</v>
      </c>
      <c r="J42" s="264">
        <v>122.8</v>
      </c>
      <c r="K42" s="39">
        <v>93.1</v>
      </c>
      <c r="L42" s="39">
        <v>96.2</v>
      </c>
      <c r="M42" s="39">
        <v>136.2</v>
      </c>
      <c r="N42" s="150"/>
    </row>
    <row r="43" spans="1:14" ht="12.75" customHeight="1">
      <c r="A43" s="52">
        <v>5</v>
      </c>
      <c r="B43" s="450" t="s">
        <v>47</v>
      </c>
      <c r="C43" s="451"/>
      <c r="D43" s="451"/>
      <c r="E43" s="451"/>
      <c r="F43" s="452"/>
      <c r="G43" s="393" t="s">
        <v>42</v>
      </c>
      <c r="H43" s="394"/>
      <c r="I43" s="264">
        <v>147</v>
      </c>
      <c r="J43" s="264">
        <v>38.2</v>
      </c>
      <c r="K43" s="39">
        <v>105.2</v>
      </c>
      <c r="L43" s="39">
        <v>107.3</v>
      </c>
      <c r="M43" s="39">
        <v>107.9</v>
      </c>
      <c r="N43" s="150"/>
    </row>
    <row r="44" spans="1:14" ht="12.75" customHeight="1">
      <c r="A44" s="52">
        <v>6</v>
      </c>
      <c r="B44" s="450" t="s">
        <v>48</v>
      </c>
      <c r="C44" s="451"/>
      <c r="D44" s="451"/>
      <c r="E44" s="451"/>
      <c r="F44" s="452"/>
      <c r="G44" s="393" t="s">
        <v>42</v>
      </c>
      <c r="H44" s="394"/>
      <c r="I44" s="264">
        <v>870.1</v>
      </c>
      <c r="J44" s="264">
        <v>224.2</v>
      </c>
      <c r="K44" s="39">
        <v>110.9</v>
      </c>
      <c r="L44" s="39">
        <v>112</v>
      </c>
      <c r="M44" s="39">
        <v>102.7</v>
      </c>
      <c r="N44" s="150"/>
    </row>
    <row r="45" spans="1:14" ht="12.75" customHeight="1">
      <c r="A45" s="52">
        <v>7</v>
      </c>
      <c r="B45" s="450" t="s">
        <v>49</v>
      </c>
      <c r="C45" s="451"/>
      <c r="D45" s="451"/>
      <c r="E45" s="451"/>
      <c r="F45" s="452"/>
      <c r="G45" s="393" t="s">
        <v>42</v>
      </c>
      <c r="H45" s="394"/>
      <c r="I45" s="264">
        <v>937.1</v>
      </c>
      <c r="J45" s="264">
        <v>315.3</v>
      </c>
      <c r="K45" s="39">
        <v>91.3</v>
      </c>
      <c r="L45" s="39">
        <v>88.6</v>
      </c>
      <c r="M45" s="39">
        <v>117.1</v>
      </c>
      <c r="N45" s="150"/>
    </row>
    <row r="46" spans="1:14" ht="14.25" customHeight="1">
      <c r="A46" s="52">
        <v>8</v>
      </c>
      <c r="B46" s="450" t="s">
        <v>50</v>
      </c>
      <c r="C46" s="451"/>
      <c r="D46" s="451"/>
      <c r="E46" s="451"/>
      <c r="F46" s="452"/>
      <c r="G46" s="393" t="s">
        <v>51</v>
      </c>
      <c r="H46" s="453"/>
      <c r="I46" s="264" t="s">
        <v>43</v>
      </c>
      <c r="J46" s="264" t="s">
        <v>43</v>
      </c>
      <c r="K46" s="39">
        <v>107.2</v>
      </c>
      <c r="L46" s="39">
        <v>107.1</v>
      </c>
      <c r="M46" s="39">
        <v>100.7</v>
      </c>
      <c r="N46" s="150"/>
    </row>
    <row r="47" spans="1:14" ht="25.5" customHeight="1">
      <c r="A47" s="52">
        <v>9</v>
      </c>
      <c r="B47" s="450" t="s">
        <v>52</v>
      </c>
      <c r="C47" s="451"/>
      <c r="D47" s="451"/>
      <c r="E47" s="451"/>
      <c r="F47" s="452"/>
      <c r="G47" s="393" t="s">
        <v>51</v>
      </c>
      <c r="H47" s="453" t="s">
        <v>51</v>
      </c>
      <c r="I47" s="264" t="s">
        <v>43</v>
      </c>
      <c r="J47" s="264" t="s">
        <v>43</v>
      </c>
      <c r="K47" s="181">
        <v>143.2</v>
      </c>
      <c r="L47" s="181">
        <v>136.8</v>
      </c>
      <c r="M47" s="181">
        <v>103.1</v>
      </c>
      <c r="N47" s="150"/>
    </row>
    <row r="48" spans="1:14" ht="12.75" customHeight="1">
      <c r="A48" s="52">
        <v>10</v>
      </c>
      <c r="B48" s="450" t="s">
        <v>53</v>
      </c>
      <c r="C48" s="451"/>
      <c r="D48" s="451"/>
      <c r="E48" s="451"/>
      <c r="F48" s="452"/>
      <c r="G48" s="393" t="s">
        <v>54</v>
      </c>
      <c r="H48" s="453" t="s">
        <v>54</v>
      </c>
      <c r="I48" s="264" t="s">
        <v>43</v>
      </c>
      <c r="J48" s="264">
        <v>535.3</v>
      </c>
      <c r="K48" s="39" t="s">
        <v>43</v>
      </c>
      <c r="L48" s="39">
        <v>92.3</v>
      </c>
      <c r="M48" s="39">
        <v>102.1</v>
      </c>
      <c r="N48" s="150"/>
    </row>
    <row r="49" spans="1:14" ht="12.75" customHeight="1">
      <c r="A49" s="52">
        <v>11</v>
      </c>
      <c r="B49" s="450" t="s">
        <v>55</v>
      </c>
      <c r="C49" s="451"/>
      <c r="D49" s="451"/>
      <c r="E49" s="451"/>
      <c r="F49" s="452"/>
      <c r="G49" s="393" t="s">
        <v>54</v>
      </c>
      <c r="H49" s="453" t="s">
        <v>54</v>
      </c>
      <c r="I49" s="264" t="s">
        <v>43</v>
      </c>
      <c r="J49" s="264">
        <v>8174.1</v>
      </c>
      <c r="K49" s="39" t="s">
        <v>43</v>
      </c>
      <c r="L49" s="39">
        <v>104.2</v>
      </c>
      <c r="M49" s="39" t="s">
        <v>43</v>
      </c>
      <c r="N49" s="150"/>
    </row>
    <row r="50" spans="1:14" ht="12.75" customHeight="1">
      <c r="A50" s="52">
        <v>12</v>
      </c>
      <c r="B50" s="450" t="s">
        <v>56</v>
      </c>
      <c r="C50" s="451"/>
      <c r="D50" s="451"/>
      <c r="E50" s="451"/>
      <c r="F50" s="452"/>
      <c r="G50" s="393" t="s">
        <v>51</v>
      </c>
      <c r="H50" s="453" t="s">
        <v>51</v>
      </c>
      <c r="I50" s="264" t="s">
        <v>43</v>
      </c>
      <c r="J50" s="264">
        <v>6.1</v>
      </c>
      <c r="K50" s="39" t="s">
        <v>43</v>
      </c>
      <c r="L50" s="39" t="s">
        <v>43</v>
      </c>
      <c r="M50" s="39" t="s">
        <v>43</v>
      </c>
      <c r="N50" s="150"/>
    </row>
    <row r="51" spans="1:14" ht="12.75">
      <c r="A51" s="159"/>
      <c r="B51" s="472"/>
      <c r="C51" s="473"/>
      <c r="D51" s="473"/>
      <c r="E51" s="209"/>
      <c r="F51" s="46"/>
      <c r="G51" s="47"/>
      <c r="H51" s="47"/>
      <c r="I51" s="48"/>
      <c r="J51" s="48"/>
      <c r="K51" s="48"/>
      <c r="L51" s="48"/>
      <c r="M51" s="48"/>
      <c r="N51" s="150"/>
    </row>
    <row r="52" spans="1:13" ht="12.75">
      <c r="A52" s="15"/>
      <c r="B52" s="472"/>
      <c r="C52" s="473"/>
      <c r="D52" s="473"/>
      <c r="E52" s="46"/>
      <c r="F52" s="46"/>
      <c r="G52" s="47"/>
      <c r="H52" s="47"/>
      <c r="I52" s="48"/>
      <c r="J52" s="49"/>
      <c r="K52" s="48"/>
      <c r="L52" s="48"/>
      <c r="M52" s="48"/>
    </row>
    <row r="53" spans="1:13" ht="17.25" customHeight="1">
      <c r="A53" s="470" t="s">
        <v>183</v>
      </c>
      <c r="B53" s="471"/>
      <c r="C53" s="471"/>
      <c r="D53" s="471"/>
      <c r="E53" s="471"/>
      <c r="F53" s="471"/>
      <c r="G53" s="471"/>
      <c r="H53" s="471"/>
      <c r="I53" s="471"/>
      <c r="J53" s="471"/>
      <c r="K53" s="471"/>
      <c r="L53" s="471"/>
      <c r="M53" s="471"/>
    </row>
    <row r="54" spans="1:13" ht="15.75">
      <c r="A54" s="15"/>
      <c r="B54" s="50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</row>
    <row r="55" spans="1:13" ht="12.75" customHeight="1">
      <c r="A55" s="483" t="s">
        <v>78</v>
      </c>
      <c r="B55" s="455" t="s">
        <v>38</v>
      </c>
      <c r="C55" s="456"/>
      <c r="D55" s="456"/>
      <c r="E55" s="456"/>
      <c r="F55" s="456"/>
      <c r="G55" s="455" t="s">
        <v>39</v>
      </c>
      <c r="H55" s="456"/>
      <c r="I55" s="468" t="s">
        <v>322</v>
      </c>
      <c r="J55" s="468" t="s">
        <v>280</v>
      </c>
      <c r="K55" s="401" t="s">
        <v>174</v>
      </c>
      <c r="L55" s="402"/>
      <c r="M55" s="468" t="s">
        <v>324</v>
      </c>
    </row>
    <row r="56" spans="1:13" ht="38.25">
      <c r="A56" s="483"/>
      <c r="B56" s="455"/>
      <c r="C56" s="456"/>
      <c r="D56" s="456"/>
      <c r="E56" s="456"/>
      <c r="F56" s="456"/>
      <c r="G56" s="455"/>
      <c r="H56" s="456"/>
      <c r="I56" s="469"/>
      <c r="J56" s="469"/>
      <c r="K56" s="66" t="s">
        <v>323</v>
      </c>
      <c r="L56" s="66" t="s">
        <v>281</v>
      </c>
      <c r="M56" s="469"/>
    </row>
    <row r="57" spans="1:13" ht="12.75">
      <c r="A57" s="53"/>
      <c r="B57" s="454" t="s">
        <v>40</v>
      </c>
      <c r="C57" s="441"/>
      <c r="D57" s="441"/>
      <c r="E57" s="441"/>
      <c r="F57" s="441"/>
      <c r="G57" s="454" t="s">
        <v>41</v>
      </c>
      <c r="H57" s="441"/>
      <c r="I57" s="33">
        <v>1</v>
      </c>
      <c r="J57" s="291">
        <v>2</v>
      </c>
      <c r="K57" s="33">
        <v>3</v>
      </c>
      <c r="L57" s="33">
        <v>4</v>
      </c>
      <c r="M57" s="266">
        <v>5</v>
      </c>
    </row>
    <row r="58" spans="1:14" ht="12.75">
      <c r="A58" s="182">
        <v>1</v>
      </c>
      <c r="B58" s="448" t="s">
        <v>57</v>
      </c>
      <c r="C58" s="449"/>
      <c r="D58" s="449"/>
      <c r="E58" s="449"/>
      <c r="F58" s="449"/>
      <c r="G58" s="441" t="s">
        <v>58</v>
      </c>
      <c r="H58" s="442" t="s">
        <v>58</v>
      </c>
      <c r="I58" s="290">
        <v>18.8132</v>
      </c>
      <c r="J58" s="290">
        <v>7.1864</v>
      </c>
      <c r="K58" s="39">
        <v>134.4</v>
      </c>
      <c r="L58" s="39">
        <v>146.9</v>
      </c>
      <c r="M58" s="178">
        <v>121.9</v>
      </c>
      <c r="N58" s="150"/>
    </row>
    <row r="59" spans="1:15" ht="12.75" customHeight="1">
      <c r="A59" s="184" t="s">
        <v>26</v>
      </c>
      <c r="B59" s="448" t="s">
        <v>59</v>
      </c>
      <c r="C59" s="449"/>
      <c r="D59" s="449"/>
      <c r="E59" s="449"/>
      <c r="F59" s="449"/>
      <c r="G59" s="441" t="s">
        <v>58</v>
      </c>
      <c r="H59" s="442" t="s">
        <v>58</v>
      </c>
      <c r="I59" s="290">
        <v>13.4583</v>
      </c>
      <c r="J59" s="290">
        <v>4.9625</v>
      </c>
      <c r="K59" s="39">
        <v>167.9</v>
      </c>
      <c r="L59" s="39">
        <v>183.1</v>
      </c>
      <c r="M59" s="183">
        <v>117.1</v>
      </c>
      <c r="N59" s="150"/>
      <c r="O59" s="177"/>
    </row>
    <row r="60" spans="1:15" ht="12.75">
      <c r="A60" s="182" t="s">
        <v>79</v>
      </c>
      <c r="B60" s="448" t="s">
        <v>60</v>
      </c>
      <c r="C60" s="449"/>
      <c r="D60" s="449"/>
      <c r="E60" s="449"/>
      <c r="F60" s="449"/>
      <c r="G60" s="441" t="s">
        <v>58</v>
      </c>
      <c r="H60" s="442" t="s">
        <v>58</v>
      </c>
      <c r="I60" s="290">
        <v>5.3549</v>
      </c>
      <c r="J60" s="290">
        <v>2.2239</v>
      </c>
      <c r="K60" s="39">
        <v>89.5</v>
      </c>
      <c r="L60" s="39">
        <v>101.9</v>
      </c>
      <c r="M60" s="183">
        <v>134</v>
      </c>
      <c r="N60" s="150"/>
      <c r="O60" s="177"/>
    </row>
    <row r="61" spans="1:14" ht="12.75">
      <c r="A61" s="182">
        <v>2</v>
      </c>
      <c r="B61" s="448" t="s">
        <v>17</v>
      </c>
      <c r="C61" s="449"/>
      <c r="D61" s="449"/>
      <c r="E61" s="449"/>
      <c r="F61" s="449"/>
      <c r="G61" s="441" t="s">
        <v>164</v>
      </c>
      <c r="H61" s="442" t="s">
        <v>61</v>
      </c>
      <c r="I61" s="290">
        <v>109.788</v>
      </c>
      <c r="J61" s="290">
        <v>37.999</v>
      </c>
      <c r="K61" s="185">
        <v>113.3</v>
      </c>
      <c r="L61" s="185">
        <v>114.5</v>
      </c>
      <c r="M61" s="185">
        <v>105.5</v>
      </c>
      <c r="N61" s="150"/>
    </row>
    <row r="62" spans="1:15" ht="12.75">
      <c r="A62" s="182">
        <v>3</v>
      </c>
      <c r="B62" s="448" t="s">
        <v>62</v>
      </c>
      <c r="C62" s="449"/>
      <c r="D62" s="449"/>
      <c r="E62" s="449"/>
      <c r="F62" s="449"/>
      <c r="G62" s="441" t="s">
        <v>164</v>
      </c>
      <c r="H62" s="442" t="s">
        <v>61</v>
      </c>
      <c r="I62" s="290">
        <v>67.839</v>
      </c>
      <c r="J62" s="290">
        <v>72.251</v>
      </c>
      <c r="K62" s="185">
        <v>108.2</v>
      </c>
      <c r="L62" s="185">
        <v>109.5</v>
      </c>
      <c r="M62" s="185">
        <v>109</v>
      </c>
      <c r="N62" s="150"/>
      <c r="O62" s="177"/>
    </row>
    <row r="63" spans="1:14" ht="12.75">
      <c r="A63" s="182">
        <v>4</v>
      </c>
      <c r="B63" s="448" t="s">
        <v>63</v>
      </c>
      <c r="C63" s="449"/>
      <c r="D63" s="449"/>
      <c r="E63" s="449"/>
      <c r="F63" s="449"/>
      <c r="G63" s="441" t="s">
        <v>51</v>
      </c>
      <c r="H63" s="442" t="s">
        <v>51</v>
      </c>
      <c r="I63" s="290" t="s">
        <v>43</v>
      </c>
      <c r="J63" s="290" t="s">
        <v>43</v>
      </c>
      <c r="K63" s="185">
        <v>100.9</v>
      </c>
      <c r="L63" s="185">
        <v>102.2</v>
      </c>
      <c r="M63" s="185">
        <v>108.2</v>
      </c>
      <c r="N63" s="150"/>
    </row>
    <row r="64" spans="1:14" ht="12.75">
      <c r="A64" s="147"/>
      <c r="B64" s="149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86"/>
      <c r="N64" s="187"/>
    </row>
    <row r="65" spans="1:14" ht="12.75">
      <c r="A65" s="482" t="s">
        <v>161</v>
      </c>
      <c r="B65" s="482"/>
      <c r="C65" s="482"/>
      <c r="D65" s="482"/>
      <c r="E65" s="482"/>
      <c r="F65" s="482"/>
      <c r="G65" s="482"/>
      <c r="H65" s="482"/>
      <c r="I65" s="482"/>
      <c r="J65" s="482"/>
      <c r="K65" s="461"/>
      <c r="L65" s="461"/>
      <c r="M65" s="461"/>
      <c r="N65" s="150"/>
    </row>
    <row r="66" spans="1:14" ht="15" customHeight="1">
      <c r="A66" s="482"/>
      <c r="B66" s="482"/>
      <c r="C66" s="482"/>
      <c r="D66" s="482"/>
      <c r="E66" s="482"/>
      <c r="F66" s="482"/>
      <c r="G66" s="482"/>
      <c r="H66" s="482"/>
      <c r="I66" s="482"/>
      <c r="J66" s="482"/>
      <c r="K66" s="461"/>
      <c r="L66" s="461"/>
      <c r="M66" s="461"/>
      <c r="N66" s="150"/>
    </row>
    <row r="67" spans="1:14" ht="12.75">
      <c r="A67" s="461"/>
      <c r="B67" s="461"/>
      <c r="C67" s="461"/>
      <c r="D67" s="461"/>
      <c r="E67" s="461"/>
      <c r="F67" s="461"/>
      <c r="G67" s="461"/>
      <c r="H67" s="461"/>
      <c r="I67" s="461"/>
      <c r="J67" s="461"/>
      <c r="K67" s="461"/>
      <c r="L67" s="461"/>
      <c r="M67" s="461"/>
      <c r="N67" s="150"/>
    </row>
    <row r="68" spans="1:14" ht="15" customHeight="1">
      <c r="A68" s="461"/>
      <c r="B68" s="461"/>
      <c r="C68" s="461"/>
      <c r="D68" s="461"/>
      <c r="E68" s="461"/>
      <c r="F68" s="461"/>
      <c r="G68" s="461"/>
      <c r="H68" s="461"/>
      <c r="I68" s="461"/>
      <c r="J68" s="461"/>
      <c r="K68" s="461"/>
      <c r="L68" s="461"/>
      <c r="M68" s="461"/>
      <c r="N68" s="150"/>
    </row>
    <row r="69" ht="12.75">
      <c r="A69" s="15" t="s">
        <v>244</v>
      </c>
    </row>
    <row r="70" spans="1:13" ht="12.75">
      <c r="A70" s="15" t="s">
        <v>243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</row>
    <row r="71" spans="1:13" ht="12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35"/>
      <c r="M71" s="35"/>
    </row>
    <row r="72" spans="1:13" ht="12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6"/>
      <c r="M72" s="17">
        <v>1</v>
      </c>
    </row>
    <row r="73" spans="1:11" ht="12.75">
      <c r="A73" s="1"/>
      <c r="C73" s="26" t="str">
        <f>C5</f>
        <v>Апрель 2010г.</v>
      </c>
      <c r="K73" s="26" t="str">
        <f>K5</f>
        <v>Национальный Банк РК</v>
      </c>
    </row>
    <row r="74" spans="1:12" ht="12.75" customHeight="1">
      <c r="A74" s="1"/>
      <c r="C74" s="383" t="str">
        <f>C6</f>
        <v>Информационно - аналитический обзор экономики Казахстана</v>
      </c>
      <c r="D74" s="383"/>
      <c r="E74" s="383"/>
      <c r="F74" s="383"/>
      <c r="G74" s="383"/>
      <c r="H74" s="383"/>
      <c r="I74" s="383"/>
      <c r="J74" s="383"/>
      <c r="K74" s="383"/>
      <c r="L74" s="383"/>
    </row>
    <row r="75" spans="1:13" ht="13.5" customHeight="1" thickBot="1">
      <c r="A75" s="3"/>
      <c r="B75" s="4"/>
      <c r="C75" s="384"/>
      <c r="D75" s="384"/>
      <c r="E75" s="384"/>
      <c r="F75" s="384"/>
      <c r="G75" s="384"/>
      <c r="H75" s="384"/>
      <c r="I75" s="384"/>
      <c r="J75" s="384"/>
      <c r="K75" s="384"/>
      <c r="L75" s="384"/>
      <c r="M75" s="4"/>
    </row>
    <row r="76" ht="12.75">
      <c r="A76" s="1"/>
    </row>
    <row r="77" spans="1:13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4.25" customHeight="1">
      <c r="A78" s="495"/>
      <c r="B78" s="496"/>
      <c r="C78" s="496"/>
      <c r="D78" s="496"/>
      <c r="E78" s="496"/>
      <c r="F78" s="496"/>
      <c r="G78" s="496"/>
      <c r="H78" s="496"/>
      <c r="I78" s="496"/>
      <c r="J78" s="496"/>
      <c r="K78" s="496"/>
      <c r="L78" s="496"/>
      <c r="M78" s="496"/>
    </row>
    <row r="79" spans="1:13" ht="0.75" customHeight="1">
      <c r="A79" s="490"/>
      <c r="B79" s="490"/>
      <c r="C79" s="490"/>
      <c r="D79" s="490"/>
      <c r="E79" s="490"/>
      <c r="F79" s="490"/>
      <c r="G79" s="490"/>
      <c r="H79" s="490"/>
      <c r="I79" s="490"/>
      <c r="J79" s="490"/>
      <c r="K79" s="490"/>
      <c r="L79" s="490"/>
      <c r="M79" s="490"/>
    </row>
    <row r="80" spans="1:13" ht="7.5" customHeight="1">
      <c r="A80" s="491"/>
      <c r="B80" s="491"/>
      <c r="C80" s="491"/>
      <c r="D80" s="491"/>
      <c r="E80" s="491"/>
      <c r="F80" s="491"/>
      <c r="G80" s="491"/>
      <c r="H80" s="491"/>
      <c r="I80" s="491"/>
      <c r="J80" s="491"/>
      <c r="K80" s="491"/>
      <c r="L80" s="491"/>
      <c r="M80" s="491"/>
    </row>
    <row r="81" spans="1:13" ht="12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1:13" s="6" customFormat="1" ht="9.75" customHeight="1">
      <c r="A82" s="494"/>
      <c r="B82" s="494"/>
      <c r="C82" s="494"/>
      <c r="D82" s="494"/>
      <c r="E82" s="494"/>
      <c r="F82" s="494"/>
      <c r="G82" s="494"/>
      <c r="H82" s="494"/>
      <c r="I82" s="494"/>
      <c r="J82" s="494"/>
      <c r="K82" s="494"/>
      <c r="L82" s="494"/>
      <c r="M82" s="494"/>
    </row>
    <row r="83" spans="1:13" ht="16.5" customHeight="1">
      <c r="A83" s="489" t="s">
        <v>265</v>
      </c>
      <c r="B83" s="489"/>
      <c r="C83" s="489"/>
      <c r="D83" s="489"/>
      <c r="E83" s="489"/>
      <c r="F83" s="489"/>
      <c r="G83" s="489"/>
      <c r="H83" s="489"/>
      <c r="I83" s="489"/>
      <c r="J83" s="489"/>
      <c r="K83" s="489"/>
      <c r="L83" s="489"/>
      <c r="M83" s="489"/>
    </row>
    <row r="84" spans="1:13" ht="9.75" customHeight="1">
      <c r="A84" s="307" t="s">
        <v>11</v>
      </c>
      <c r="B84" s="307"/>
      <c r="C84" s="307"/>
      <c r="D84" s="307"/>
      <c r="E84" s="307"/>
      <c r="F84" s="307"/>
      <c r="G84" s="307"/>
      <c r="H84" s="307"/>
      <c r="I84" s="307"/>
      <c r="J84" s="307"/>
      <c r="K84" s="307"/>
      <c r="L84" s="307"/>
      <c r="M84" s="307"/>
    </row>
    <row r="85" spans="1:13" s="76" customFormat="1" ht="16.5" customHeight="1">
      <c r="A85" s="342"/>
      <c r="B85" s="342"/>
      <c r="C85" s="342"/>
      <c r="D85" s="342"/>
      <c r="E85" s="342"/>
      <c r="F85" s="342"/>
      <c r="G85" s="342"/>
      <c r="H85" s="342"/>
      <c r="I85" s="342"/>
      <c r="J85" s="342"/>
      <c r="K85" s="342"/>
      <c r="L85" s="342"/>
      <c r="M85" s="342"/>
    </row>
    <row r="86" spans="1:13" s="76" customFormat="1" ht="12.75">
      <c r="A86" s="342"/>
      <c r="B86" s="342"/>
      <c r="C86" s="342"/>
      <c r="D86" s="342"/>
      <c r="E86" s="342"/>
      <c r="F86" s="342"/>
      <c r="G86" s="342"/>
      <c r="H86" s="342"/>
      <c r="I86" s="342"/>
      <c r="J86" s="342"/>
      <c r="K86" s="342"/>
      <c r="L86" s="342"/>
      <c r="M86" s="342"/>
    </row>
    <row r="87" spans="1:13" s="76" customFormat="1" ht="15" customHeight="1">
      <c r="A87" s="342"/>
      <c r="B87" s="342"/>
      <c r="C87" s="342"/>
      <c r="D87" s="342"/>
      <c r="E87" s="342"/>
      <c r="F87" s="342"/>
      <c r="G87" s="342"/>
      <c r="H87" s="342"/>
      <c r="I87" s="342"/>
      <c r="J87" s="342"/>
      <c r="K87" s="342"/>
      <c r="L87" s="342"/>
      <c r="M87" s="342"/>
    </row>
    <row r="88" spans="1:13" s="76" customFormat="1" ht="15" customHeight="1">
      <c r="A88" s="343"/>
      <c r="B88" s="343"/>
      <c r="C88" s="343"/>
      <c r="D88" s="343"/>
      <c r="E88" s="343"/>
      <c r="F88" s="343"/>
      <c r="G88" s="343"/>
      <c r="H88" s="343"/>
      <c r="I88" s="343"/>
      <c r="J88" s="343"/>
      <c r="K88" s="343"/>
      <c r="L88" s="343"/>
      <c r="M88" s="343"/>
    </row>
    <row r="89" spans="1:27" s="146" customFormat="1" ht="12" customHeight="1">
      <c r="A89" s="249"/>
      <c r="B89" s="250"/>
      <c r="C89" s="250"/>
      <c r="D89" s="250"/>
      <c r="E89" s="250"/>
      <c r="F89" s="250"/>
      <c r="G89" s="250"/>
      <c r="H89" s="250"/>
      <c r="I89" s="250"/>
      <c r="J89" s="250"/>
      <c r="K89" s="250"/>
      <c r="L89" s="251"/>
      <c r="M89" s="251"/>
      <c r="O89" s="249"/>
      <c r="P89" s="250"/>
      <c r="Q89" s="250"/>
      <c r="R89" s="250"/>
      <c r="S89" s="250"/>
      <c r="T89" s="250"/>
      <c r="U89" s="250"/>
      <c r="V89" s="250"/>
      <c r="W89" s="250"/>
      <c r="X89" s="250"/>
      <c r="Y89" s="250"/>
      <c r="Z89" s="251"/>
      <c r="AA89" s="251"/>
    </row>
    <row r="90" spans="1:27" s="146" customFormat="1" ht="18">
      <c r="A90" s="347" t="s">
        <v>77</v>
      </c>
      <c r="B90" s="348"/>
      <c r="C90" s="348"/>
      <c r="D90" s="348"/>
      <c r="E90" s="348"/>
      <c r="F90" s="348"/>
      <c r="G90" s="348"/>
      <c r="H90" s="348"/>
      <c r="I90" s="348"/>
      <c r="J90" s="348"/>
      <c r="K90" s="348"/>
      <c r="L90" s="349"/>
      <c r="M90" s="349"/>
      <c r="O90" s="251"/>
      <c r="P90" s="251"/>
      <c r="Q90" s="251"/>
      <c r="R90" s="251"/>
      <c r="S90" s="251"/>
      <c r="T90" s="251"/>
      <c r="U90" s="251"/>
      <c r="V90" s="251"/>
      <c r="W90" s="251"/>
      <c r="X90" s="251"/>
      <c r="Y90" s="251"/>
      <c r="Z90" s="251"/>
      <c r="AA90" s="251"/>
    </row>
    <row r="91" spans="1:27" s="149" customFormat="1" ht="12.75">
      <c r="A91" s="349"/>
      <c r="B91" s="349"/>
      <c r="C91" s="349"/>
      <c r="D91" s="349"/>
      <c r="E91" s="349"/>
      <c r="F91" s="349"/>
      <c r="G91" s="349"/>
      <c r="H91" s="349"/>
      <c r="I91" s="349"/>
      <c r="J91" s="349"/>
      <c r="K91" s="349"/>
      <c r="L91" s="349"/>
      <c r="M91" s="349"/>
      <c r="O91" s="262"/>
      <c r="P91" s="248"/>
      <c r="Q91" s="248"/>
      <c r="R91" s="248"/>
      <c r="S91" s="248"/>
      <c r="T91" s="248"/>
      <c r="U91" s="248"/>
      <c r="V91" s="248"/>
      <c r="W91" s="248"/>
      <c r="X91" s="248"/>
      <c r="Y91" s="248"/>
      <c r="Z91" s="248"/>
      <c r="AA91" s="248"/>
    </row>
    <row r="92" spans="1:27" s="150" customFormat="1" ht="12" customHeight="1">
      <c r="A92" s="147"/>
      <c r="B92" s="148"/>
      <c r="C92" s="148"/>
      <c r="D92" s="148"/>
      <c r="E92" s="148"/>
      <c r="F92" s="148"/>
      <c r="G92" s="148"/>
      <c r="H92" s="148"/>
      <c r="I92" s="148"/>
      <c r="J92" s="148"/>
      <c r="K92" s="148"/>
      <c r="L92" s="148"/>
      <c r="M92" s="148"/>
      <c r="O92" s="252"/>
      <c r="P92" s="253"/>
      <c r="Q92" s="253"/>
      <c r="R92" s="253"/>
      <c r="S92" s="153"/>
      <c r="T92" s="254"/>
      <c r="U92" s="253"/>
      <c r="V92" s="153"/>
      <c r="W92" s="153"/>
      <c r="X92" s="153"/>
      <c r="Y92" s="152"/>
      <c r="Z92" s="253"/>
      <c r="AA92" s="153"/>
    </row>
    <row r="93" spans="1:27" s="150" customFormat="1" ht="12.75" customHeight="1">
      <c r="A93" s="350" t="s">
        <v>78</v>
      </c>
      <c r="B93" s="352" t="s">
        <v>66</v>
      </c>
      <c r="C93" s="352"/>
      <c r="D93" s="352"/>
      <c r="E93" s="353"/>
      <c r="F93" s="344" t="s">
        <v>325</v>
      </c>
      <c r="G93" s="352" t="s">
        <v>135</v>
      </c>
      <c r="H93" s="356"/>
      <c r="I93" s="356"/>
      <c r="J93" s="356"/>
      <c r="K93" s="357"/>
      <c r="L93" s="352" t="s">
        <v>326</v>
      </c>
      <c r="M93" s="356"/>
      <c r="O93" s="252"/>
      <c r="P93" s="253"/>
      <c r="Q93" s="253"/>
      <c r="R93" s="253"/>
      <c r="S93" s="153"/>
      <c r="T93" s="254"/>
      <c r="U93" s="253"/>
      <c r="V93" s="153"/>
      <c r="W93" s="153"/>
      <c r="X93" s="153"/>
      <c r="Y93" s="152"/>
      <c r="Z93" s="153"/>
      <c r="AA93" s="153"/>
    </row>
    <row r="94" spans="1:27" s="150" customFormat="1" ht="12.75">
      <c r="A94" s="350"/>
      <c r="B94" s="352"/>
      <c r="C94" s="352"/>
      <c r="D94" s="352"/>
      <c r="E94" s="353"/>
      <c r="F94" s="344"/>
      <c r="G94" s="352"/>
      <c r="H94" s="356"/>
      <c r="I94" s="356"/>
      <c r="J94" s="356"/>
      <c r="K94" s="357"/>
      <c r="L94" s="356"/>
      <c r="M94" s="356"/>
      <c r="O94" s="252"/>
      <c r="P94" s="253"/>
      <c r="Q94" s="253"/>
      <c r="R94" s="253"/>
      <c r="S94" s="153"/>
      <c r="T94" s="254"/>
      <c r="U94" s="153"/>
      <c r="V94" s="153"/>
      <c r="W94" s="153"/>
      <c r="X94" s="153"/>
      <c r="Y94" s="152"/>
      <c r="Z94" s="153"/>
      <c r="AA94" s="153"/>
    </row>
    <row r="95" spans="1:27" s="150" customFormat="1" ht="23.25" customHeight="1">
      <c r="A95" s="351"/>
      <c r="B95" s="354"/>
      <c r="C95" s="354"/>
      <c r="D95" s="354"/>
      <c r="E95" s="355"/>
      <c r="F95" s="345"/>
      <c r="G95" s="358"/>
      <c r="H95" s="358"/>
      <c r="I95" s="358"/>
      <c r="J95" s="358"/>
      <c r="K95" s="359"/>
      <c r="L95" s="358"/>
      <c r="M95" s="358"/>
      <c r="O95" s="255"/>
      <c r="P95" s="256"/>
      <c r="Q95" s="256"/>
      <c r="R95" s="256"/>
      <c r="S95" s="256"/>
      <c r="T95" s="255"/>
      <c r="U95" s="151"/>
      <c r="V95" s="151"/>
      <c r="W95" s="151"/>
      <c r="X95" s="151"/>
      <c r="Y95" s="152"/>
      <c r="Z95" s="151"/>
      <c r="AA95" s="151"/>
    </row>
    <row r="96" spans="1:27" s="150" customFormat="1" ht="18.75" customHeight="1">
      <c r="A96" s="346" t="s">
        <v>84</v>
      </c>
      <c r="B96" s="498" t="s">
        <v>3</v>
      </c>
      <c r="C96" s="498"/>
      <c r="D96" s="498"/>
      <c r="E96" s="499"/>
      <c r="F96" s="346">
        <v>107.1</v>
      </c>
      <c r="G96" s="498" t="s">
        <v>4</v>
      </c>
      <c r="H96" s="498"/>
      <c r="I96" s="498"/>
      <c r="J96" s="498"/>
      <c r="K96" s="501"/>
      <c r="L96" s="502"/>
      <c r="M96" s="502"/>
      <c r="O96" s="255"/>
      <c r="P96" s="256"/>
      <c r="Q96" s="256"/>
      <c r="R96" s="256"/>
      <c r="S96" s="256"/>
      <c r="T96" s="255"/>
      <c r="U96" s="151"/>
      <c r="V96" s="151"/>
      <c r="W96" s="151"/>
      <c r="X96" s="151"/>
      <c r="Y96" s="152"/>
      <c r="Z96" s="151"/>
      <c r="AA96" s="151"/>
    </row>
    <row r="97" spans="1:27" s="150" customFormat="1" ht="18.75" customHeight="1">
      <c r="A97" s="313"/>
      <c r="B97" s="318"/>
      <c r="C97" s="318"/>
      <c r="D97" s="318"/>
      <c r="E97" s="319"/>
      <c r="F97" s="313"/>
      <c r="G97" s="318"/>
      <c r="H97" s="318"/>
      <c r="I97" s="318"/>
      <c r="J97" s="318"/>
      <c r="K97" s="311"/>
      <c r="L97" s="306"/>
      <c r="M97" s="306"/>
      <c r="O97" s="255"/>
      <c r="P97" s="256"/>
      <c r="Q97" s="256"/>
      <c r="R97" s="256"/>
      <c r="S97" s="256"/>
      <c r="T97" s="255"/>
      <c r="U97" s="151"/>
      <c r="V97" s="151"/>
      <c r="W97" s="151"/>
      <c r="X97" s="151"/>
      <c r="Y97" s="152"/>
      <c r="Z97" s="151"/>
      <c r="AA97" s="151"/>
    </row>
    <row r="98" spans="1:27" s="150" customFormat="1" ht="13.5" customHeight="1">
      <c r="A98" s="340" t="s">
        <v>85</v>
      </c>
      <c r="B98" s="326" t="s">
        <v>67</v>
      </c>
      <c r="C98" s="326"/>
      <c r="D98" s="326"/>
      <c r="E98" s="327"/>
      <c r="F98" s="340">
        <v>112.9</v>
      </c>
      <c r="G98" s="326" t="s">
        <v>267</v>
      </c>
      <c r="H98" s="326"/>
      <c r="I98" s="326"/>
      <c r="J98" s="326"/>
      <c r="K98" s="332"/>
      <c r="L98" s="338">
        <v>113.7</v>
      </c>
      <c r="M98" s="338"/>
      <c r="O98" s="255"/>
      <c r="P98" s="257"/>
      <c r="Q98" s="257"/>
      <c r="R98" s="257"/>
      <c r="S98" s="257"/>
      <c r="T98" s="258"/>
      <c r="U98" s="257"/>
      <c r="V98" s="257"/>
      <c r="W98" s="257"/>
      <c r="X98" s="257"/>
      <c r="Y98" s="259"/>
      <c r="Z98" s="260"/>
      <c r="AA98" s="260"/>
    </row>
    <row r="99" spans="1:27" s="150" customFormat="1" ht="11.25" customHeight="1">
      <c r="A99" s="341"/>
      <c r="B99" s="328"/>
      <c r="C99" s="328"/>
      <c r="D99" s="328"/>
      <c r="E99" s="329"/>
      <c r="F99" s="341"/>
      <c r="G99" s="328"/>
      <c r="H99" s="328"/>
      <c r="I99" s="328"/>
      <c r="J99" s="328"/>
      <c r="K99" s="333"/>
      <c r="L99" s="339"/>
      <c r="M99" s="339"/>
      <c r="O99" s="255"/>
      <c r="P99" s="257"/>
      <c r="Q99" s="257"/>
      <c r="R99" s="257"/>
      <c r="S99" s="257"/>
      <c r="T99" s="258"/>
      <c r="U99" s="257"/>
      <c r="V99" s="257"/>
      <c r="W99" s="257"/>
      <c r="X99" s="257"/>
      <c r="Y99" s="259"/>
      <c r="Z99" s="260"/>
      <c r="AA99" s="260"/>
    </row>
    <row r="100" spans="1:27" s="150" customFormat="1" ht="12.75" customHeight="1">
      <c r="A100" s="312" t="s">
        <v>86</v>
      </c>
      <c r="B100" s="320" t="s">
        <v>142</v>
      </c>
      <c r="C100" s="320"/>
      <c r="D100" s="320"/>
      <c r="E100" s="321"/>
      <c r="F100" s="366">
        <v>106.4</v>
      </c>
      <c r="G100" s="320" t="s">
        <v>5</v>
      </c>
      <c r="H100" s="320"/>
      <c r="I100" s="320"/>
      <c r="J100" s="320"/>
      <c r="K100" s="320"/>
      <c r="L100" s="304">
        <v>110.7</v>
      </c>
      <c r="M100" s="304"/>
      <c r="O100" s="255"/>
      <c r="P100" s="257"/>
      <c r="Q100" s="257"/>
      <c r="R100" s="257"/>
      <c r="S100" s="257"/>
      <c r="T100" s="258"/>
      <c r="U100" s="257"/>
      <c r="V100" s="257"/>
      <c r="W100" s="257"/>
      <c r="X100" s="257"/>
      <c r="Y100" s="259"/>
      <c r="Z100" s="260"/>
      <c r="AA100" s="260"/>
    </row>
    <row r="101" spans="1:27" s="150" customFormat="1" ht="12.75">
      <c r="A101" s="313"/>
      <c r="B101" s="318"/>
      <c r="C101" s="318"/>
      <c r="D101" s="318"/>
      <c r="E101" s="319"/>
      <c r="F101" s="367"/>
      <c r="G101" s="318"/>
      <c r="H101" s="318"/>
      <c r="I101" s="318"/>
      <c r="J101" s="318"/>
      <c r="K101" s="318"/>
      <c r="L101" s="305"/>
      <c r="M101" s="305"/>
      <c r="O101" s="255"/>
      <c r="P101" s="257"/>
      <c r="Q101" s="257"/>
      <c r="R101" s="257"/>
      <c r="S101" s="257"/>
      <c r="T101" s="258"/>
      <c r="U101" s="257"/>
      <c r="V101" s="257"/>
      <c r="W101" s="257"/>
      <c r="X101" s="257"/>
      <c r="Y101" s="259"/>
      <c r="Z101" s="260"/>
      <c r="AA101" s="260"/>
    </row>
    <row r="102" spans="1:27" s="150" customFormat="1" ht="12.75" customHeight="1">
      <c r="A102" s="340" t="s">
        <v>86</v>
      </c>
      <c r="B102" s="326" t="s">
        <v>249</v>
      </c>
      <c r="C102" s="326"/>
      <c r="D102" s="326"/>
      <c r="E102" s="327"/>
      <c r="F102" s="330">
        <v>125.7</v>
      </c>
      <c r="G102" s="326" t="s">
        <v>295</v>
      </c>
      <c r="H102" s="368"/>
      <c r="I102" s="368"/>
      <c r="J102" s="368"/>
      <c r="K102" s="368"/>
      <c r="L102" s="370">
        <v>119</v>
      </c>
      <c r="M102" s="370"/>
      <c r="O102" s="255"/>
      <c r="P102" s="257"/>
      <c r="Q102" s="257"/>
      <c r="R102" s="257"/>
      <c r="S102" s="257"/>
      <c r="T102" s="258"/>
      <c r="U102" s="257"/>
      <c r="V102" s="257"/>
      <c r="W102" s="257"/>
      <c r="X102" s="257"/>
      <c r="Y102" s="259"/>
      <c r="Z102" s="260"/>
      <c r="AA102" s="260"/>
    </row>
    <row r="103" spans="1:27" s="150" customFormat="1" ht="26.25" customHeight="1">
      <c r="A103" s="341"/>
      <c r="B103" s="328"/>
      <c r="C103" s="328"/>
      <c r="D103" s="328"/>
      <c r="E103" s="329"/>
      <c r="F103" s="331"/>
      <c r="G103" s="369"/>
      <c r="H103" s="369"/>
      <c r="I103" s="369"/>
      <c r="J103" s="369"/>
      <c r="K103" s="369"/>
      <c r="L103" s="371"/>
      <c r="M103" s="371"/>
      <c r="O103" s="255"/>
      <c r="P103" s="257"/>
      <c r="Q103" s="257"/>
      <c r="R103" s="257"/>
      <c r="S103" s="257"/>
      <c r="T103" s="261"/>
      <c r="U103" s="257"/>
      <c r="V103" s="257"/>
      <c r="W103" s="257"/>
      <c r="X103" s="257"/>
      <c r="Y103" s="259"/>
      <c r="Z103" s="260"/>
      <c r="AA103" s="260"/>
    </row>
    <row r="104" spans="1:27" s="150" customFormat="1" ht="12.75" customHeight="1">
      <c r="A104" s="312" t="s">
        <v>87</v>
      </c>
      <c r="B104" s="320" t="s">
        <v>278</v>
      </c>
      <c r="C104" s="320"/>
      <c r="D104" s="320"/>
      <c r="E104" s="321"/>
      <c r="F104" s="308">
        <v>112.6</v>
      </c>
      <c r="G104" s="320" t="s">
        <v>6</v>
      </c>
      <c r="H104" s="320"/>
      <c r="I104" s="320"/>
      <c r="J104" s="320"/>
      <c r="K104" s="310"/>
      <c r="L104" s="304">
        <v>113</v>
      </c>
      <c r="M104" s="304"/>
      <c r="O104" s="255"/>
      <c r="P104" s="257"/>
      <c r="Q104" s="257"/>
      <c r="R104" s="257"/>
      <c r="S104" s="257"/>
      <c r="T104" s="261"/>
      <c r="U104" s="257"/>
      <c r="V104" s="257"/>
      <c r="W104" s="257"/>
      <c r="X104" s="257"/>
      <c r="Y104" s="259"/>
      <c r="Z104" s="260"/>
      <c r="AA104" s="260"/>
    </row>
    <row r="105" spans="1:27" s="150" customFormat="1" ht="12.75">
      <c r="A105" s="313"/>
      <c r="B105" s="318"/>
      <c r="C105" s="318"/>
      <c r="D105" s="318"/>
      <c r="E105" s="319"/>
      <c r="F105" s="309"/>
      <c r="G105" s="318"/>
      <c r="H105" s="318"/>
      <c r="I105" s="318"/>
      <c r="J105" s="318"/>
      <c r="K105" s="311"/>
      <c r="L105" s="305"/>
      <c r="M105" s="305"/>
      <c r="O105" s="255"/>
      <c r="P105" s="257"/>
      <c r="Q105" s="257"/>
      <c r="R105" s="257"/>
      <c r="S105" s="257"/>
      <c r="T105" s="258"/>
      <c r="U105" s="257"/>
      <c r="V105" s="257"/>
      <c r="W105" s="257"/>
      <c r="X105" s="257"/>
      <c r="Y105" s="259"/>
      <c r="Z105" s="260"/>
      <c r="AA105" s="260"/>
    </row>
    <row r="106" spans="1:27" s="150" customFormat="1" ht="12.75">
      <c r="A106" s="340" t="s">
        <v>88</v>
      </c>
      <c r="B106" s="326" t="s">
        <v>165</v>
      </c>
      <c r="C106" s="326"/>
      <c r="D106" s="326"/>
      <c r="E106" s="327"/>
      <c r="F106" s="340">
        <v>109.5</v>
      </c>
      <c r="G106" s="326" t="s">
        <v>294</v>
      </c>
      <c r="H106" s="326"/>
      <c r="I106" s="326"/>
      <c r="J106" s="326"/>
      <c r="K106" s="332"/>
      <c r="L106" s="338">
        <v>102.3</v>
      </c>
      <c r="M106" s="338"/>
      <c r="O106" s="255"/>
      <c r="P106" s="257"/>
      <c r="Q106" s="257"/>
      <c r="R106" s="257"/>
      <c r="S106" s="257"/>
      <c r="T106" s="258"/>
      <c r="U106" s="257"/>
      <c r="V106" s="257"/>
      <c r="W106" s="257"/>
      <c r="X106" s="257"/>
      <c r="Y106" s="259"/>
      <c r="Z106" s="260"/>
      <c r="AA106" s="260"/>
    </row>
    <row r="107" spans="1:27" s="150" customFormat="1" ht="27.75" customHeight="1">
      <c r="A107" s="341"/>
      <c r="B107" s="328"/>
      <c r="C107" s="328"/>
      <c r="D107" s="328"/>
      <c r="E107" s="329"/>
      <c r="F107" s="341"/>
      <c r="G107" s="328"/>
      <c r="H107" s="328"/>
      <c r="I107" s="328"/>
      <c r="J107" s="328"/>
      <c r="K107" s="333"/>
      <c r="L107" s="339"/>
      <c r="M107" s="339"/>
      <c r="O107" s="255"/>
      <c r="P107" s="257"/>
      <c r="Q107" s="257"/>
      <c r="R107" s="257"/>
      <c r="S107" s="257"/>
      <c r="T107" s="258"/>
      <c r="U107" s="257"/>
      <c r="V107" s="257"/>
      <c r="W107" s="257"/>
      <c r="X107" s="257"/>
      <c r="Y107" s="259"/>
      <c r="Z107" s="260"/>
      <c r="AA107" s="260"/>
    </row>
    <row r="108" spans="1:27" s="150" customFormat="1" ht="21" customHeight="1">
      <c r="A108" s="299" t="s">
        <v>89</v>
      </c>
      <c r="B108" s="318" t="s">
        <v>282</v>
      </c>
      <c r="C108" s="318"/>
      <c r="D108" s="318"/>
      <c r="E108" s="319"/>
      <c r="F108" s="300">
        <v>107.3</v>
      </c>
      <c r="G108" s="318" t="s">
        <v>257</v>
      </c>
      <c r="H108" s="318"/>
      <c r="I108" s="318"/>
      <c r="J108" s="318"/>
      <c r="K108" s="311"/>
      <c r="L108" s="306">
        <v>104.9</v>
      </c>
      <c r="M108" s="306"/>
      <c r="O108" s="255"/>
      <c r="P108" s="257"/>
      <c r="Q108" s="257"/>
      <c r="R108" s="257"/>
      <c r="S108" s="257"/>
      <c r="T108" s="258"/>
      <c r="U108" s="257"/>
      <c r="V108" s="257"/>
      <c r="W108" s="257"/>
      <c r="X108" s="257"/>
      <c r="Y108" s="259"/>
      <c r="Z108" s="260"/>
      <c r="AA108" s="260"/>
    </row>
    <row r="109" spans="1:27" s="150" customFormat="1" ht="13.5" customHeight="1">
      <c r="A109" s="334" t="s">
        <v>90</v>
      </c>
      <c r="B109" s="326" t="s">
        <v>74</v>
      </c>
      <c r="C109" s="326"/>
      <c r="D109" s="326"/>
      <c r="E109" s="327"/>
      <c r="F109" s="314">
        <v>103.3</v>
      </c>
      <c r="G109" s="326" t="s">
        <v>268</v>
      </c>
      <c r="H109" s="326"/>
      <c r="I109" s="326"/>
      <c r="J109" s="326"/>
      <c r="K109" s="332"/>
      <c r="L109" s="338">
        <v>102.9</v>
      </c>
      <c r="M109" s="338"/>
      <c r="O109" s="255"/>
      <c r="P109" s="256"/>
      <c r="Q109" s="256"/>
      <c r="R109" s="256"/>
      <c r="S109" s="256"/>
      <c r="T109" s="255"/>
      <c r="U109" s="257"/>
      <c r="V109" s="257"/>
      <c r="W109" s="257"/>
      <c r="X109" s="257"/>
      <c r="Y109" s="259"/>
      <c r="Z109" s="153"/>
      <c r="AA109" s="153"/>
    </row>
    <row r="110" spans="1:27" s="154" customFormat="1" ht="6.75" customHeight="1">
      <c r="A110" s="325"/>
      <c r="B110" s="328"/>
      <c r="C110" s="328"/>
      <c r="D110" s="328"/>
      <c r="E110" s="329"/>
      <c r="F110" s="315"/>
      <c r="G110" s="328"/>
      <c r="H110" s="328"/>
      <c r="I110" s="328"/>
      <c r="J110" s="328"/>
      <c r="K110" s="333"/>
      <c r="L110" s="339"/>
      <c r="M110" s="339"/>
      <c r="O110" s="152"/>
      <c r="P110" s="152"/>
      <c r="Q110" s="152"/>
      <c r="R110" s="152"/>
      <c r="S110" s="152"/>
      <c r="T110" s="152"/>
      <c r="U110" s="152"/>
      <c r="V110" s="152"/>
      <c r="W110" s="152"/>
      <c r="X110" s="152"/>
      <c r="Y110" s="152"/>
      <c r="Z110" s="152"/>
      <c r="AA110" s="152"/>
    </row>
    <row r="111" spans="1:13" s="154" customFormat="1" ht="15" customHeight="1">
      <c r="A111" s="322" t="s">
        <v>91</v>
      </c>
      <c r="B111" s="320" t="s">
        <v>70</v>
      </c>
      <c r="C111" s="320"/>
      <c r="D111" s="320"/>
      <c r="E111" s="321"/>
      <c r="F111" s="312">
        <v>112</v>
      </c>
      <c r="G111" s="320" t="s">
        <v>293</v>
      </c>
      <c r="H111" s="320"/>
      <c r="I111" s="320"/>
      <c r="J111" s="320"/>
      <c r="K111" s="310"/>
      <c r="L111" s="387">
        <v>109.7</v>
      </c>
      <c r="M111" s="387"/>
    </row>
    <row r="112" spans="1:13" s="154" customFormat="1" ht="10.5" customHeight="1">
      <c r="A112" s="323"/>
      <c r="B112" s="318"/>
      <c r="C112" s="318"/>
      <c r="D112" s="318"/>
      <c r="E112" s="319"/>
      <c r="F112" s="313"/>
      <c r="G112" s="318"/>
      <c r="H112" s="318"/>
      <c r="I112" s="318"/>
      <c r="J112" s="318"/>
      <c r="K112" s="311"/>
      <c r="L112" s="306"/>
      <c r="M112" s="306"/>
    </row>
    <row r="113" spans="1:13" s="154" customFormat="1" ht="10.5" customHeight="1">
      <c r="A113" s="334" t="s">
        <v>255</v>
      </c>
      <c r="B113" s="326" t="s">
        <v>69</v>
      </c>
      <c r="C113" s="326"/>
      <c r="D113" s="326"/>
      <c r="E113" s="327"/>
      <c r="F113" s="330">
        <v>105.9</v>
      </c>
      <c r="G113" s="326" t="s">
        <v>374</v>
      </c>
      <c r="H113" s="326"/>
      <c r="I113" s="326"/>
      <c r="J113" s="326"/>
      <c r="K113" s="332"/>
      <c r="L113" s="370">
        <v>115.4</v>
      </c>
      <c r="M113" s="370"/>
    </row>
    <row r="114" spans="1:13" s="154" customFormat="1" ht="29.25" customHeight="1">
      <c r="A114" s="325"/>
      <c r="B114" s="328"/>
      <c r="C114" s="328"/>
      <c r="D114" s="328"/>
      <c r="E114" s="329"/>
      <c r="F114" s="331"/>
      <c r="G114" s="328"/>
      <c r="H114" s="328"/>
      <c r="I114" s="328"/>
      <c r="J114" s="328"/>
      <c r="K114" s="333"/>
      <c r="L114" s="371"/>
      <c r="M114" s="371"/>
    </row>
    <row r="115" spans="1:13" s="154" customFormat="1" ht="15" customHeight="1">
      <c r="A115" s="322" t="s">
        <v>256</v>
      </c>
      <c r="B115" s="320" t="s">
        <v>329</v>
      </c>
      <c r="C115" s="320"/>
      <c r="D115" s="320"/>
      <c r="E115" s="321"/>
      <c r="F115" s="308">
        <v>146.9</v>
      </c>
      <c r="G115" s="320" t="s">
        <v>7</v>
      </c>
      <c r="H115" s="320"/>
      <c r="I115" s="320"/>
      <c r="J115" s="320"/>
      <c r="K115" s="310"/>
      <c r="L115" s="387">
        <v>124.5</v>
      </c>
      <c r="M115" s="387"/>
    </row>
    <row r="116" spans="1:13" s="154" customFormat="1" ht="9" customHeight="1">
      <c r="A116" s="323"/>
      <c r="B116" s="318"/>
      <c r="C116" s="318"/>
      <c r="D116" s="318"/>
      <c r="E116" s="319"/>
      <c r="F116" s="309"/>
      <c r="G116" s="318"/>
      <c r="H116" s="318"/>
      <c r="I116" s="318"/>
      <c r="J116" s="318"/>
      <c r="K116" s="311"/>
      <c r="L116" s="306"/>
      <c r="M116" s="306"/>
    </row>
    <row r="117" spans="1:13" s="154" customFormat="1" ht="15" customHeight="1">
      <c r="A117" s="324" t="s">
        <v>310</v>
      </c>
      <c r="B117" s="326" t="s">
        <v>71</v>
      </c>
      <c r="C117" s="326"/>
      <c r="D117" s="326"/>
      <c r="E117" s="327"/>
      <c r="F117" s="330">
        <v>183.1</v>
      </c>
      <c r="G117" s="326" t="s">
        <v>8</v>
      </c>
      <c r="H117" s="326"/>
      <c r="I117" s="326"/>
      <c r="J117" s="326"/>
      <c r="K117" s="332"/>
      <c r="L117" s="370">
        <v>154.4</v>
      </c>
      <c r="M117" s="370"/>
    </row>
    <row r="118" spans="1:13" s="154" customFormat="1" ht="16.5" customHeight="1">
      <c r="A118" s="325"/>
      <c r="B118" s="328"/>
      <c r="C118" s="328"/>
      <c r="D118" s="328"/>
      <c r="E118" s="329"/>
      <c r="F118" s="331"/>
      <c r="G118" s="328"/>
      <c r="H118" s="328"/>
      <c r="I118" s="328"/>
      <c r="J118" s="328"/>
      <c r="K118" s="333"/>
      <c r="L118" s="371"/>
      <c r="M118" s="371"/>
    </row>
    <row r="119" spans="1:13" s="154" customFormat="1" ht="15" customHeight="1">
      <c r="A119" s="316" t="s">
        <v>311</v>
      </c>
      <c r="B119" s="320" t="s">
        <v>72</v>
      </c>
      <c r="C119" s="320"/>
      <c r="D119" s="320"/>
      <c r="E119" s="321"/>
      <c r="F119" s="312">
        <v>101.9</v>
      </c>
      <c r="G119" s="320" t="s">
        <v>9</v>
      </c>
      <c r="H119" s="320"/>
      <c r="I119" s="320"/>
      <c r="J119" s="320"/>
      <c r="K119" s="310"/>
      <c r="L119" s="387">
        <v>83.3</v>
      </c>
      <c r="M119" s="446"/>
    </row>
    <row r="120" spans="1:13" s="154" customFormat="1" ht="24.75" customHeight="1">
      <c r="A120" s="317"/>
      <c r="B120" s="318"/>
      <c r="C120" s="318"/>
      <c r="D120" s="318"/>
      <c r="E120" s="319"/>
      <c r="F120" s="313"/>
      <c r="G120" s="318"/>
      <c r="H120" s="318"/>
      <c r="I120" s="318"/>
      <c r="J120" s="318"/>
      <c r="K120" s="311"/>
      <c r="L120" s="306"/>
      <c r="M120" s="447"/>
    </row>
    <row r="121" spans="1:13" s="154" customFormat="1" ht="15" customHeight="1">
      <c r="A121" s="334" t="s">
        <v>266</v>
      </c>
      <c r="B121" s="326" t="s">
        <v>327</v>
      </c>
      <c r="C121" s="326"/>
      <c r="D121" s="326"/>
      <c r="E121" s="327"/>
      <c r="F121" s="340">
        <v>102.2</v>
      </c>
      <c r="G121" s="326" t="s">
        <v>10</v>
      </c>
      <c r="H121" s="326"/>
      <c r="I121" s="326"/>
      <c r="J121" s="326"/>
      <c r="K121" s="332"/>
      <c r="L121" s="338">
        <v>107.3</v>
      </c>
      <c r="M121" s="338"/>
    </row>
    <row r="122" spans="1:13" s="154" customFormat="1" ht="21.75" customHeight="1">
      <c r="A122" s="303"/>
      <c r="B122" s="328"/>
      <c r="C122" s="328"/>
      <c r="D122" s="328"/>
      <c r="E122" s="329"/>
      <c r="F122" s="341"/>
      <c r="G122" s="328"/>
      <c r="H122" s="328"/>
      <c r="I122" s="328"/>
      <c r="J122" s="328"/>
      <c r="K122" s="333"/>
      <c r="L122" s="339"/>
      <c r="M122" s="339"/>
    </row>
    <row r="123" spans="1:27" s="146" customFormat="1" ht="4.5" customHeight="1">
      <c r="A123" s="249"/>
      <c r="B123" s="250"/>
      <c r="C123" s="250"/>
      <c r="D123" s="250"/>
      <c r="E123" s="250"/>
      <c r="F123" s="250"/>
      <c r="G123" s="250"/>
      <c r="H123" s="250"/>
      <c r="I123" s="250"/>
      <c r="J123" s="250"/>
      <c r="K123" s="250"/>
      <c r="L123" s="251"/>
      <c r="M123" s="251"/>
      <c r="O123" s="249"/>
      <c r="P123" s="250"/>
      <c r="Q123" s="250"/>
      <c r="R123" s="250"/>
      <c r="S123" s="250"/>
      <c r="T123" s="250"/>
      <c r="U123" s="250"/>
      <c r="V123" s="250"/>
      <c r="W123" s="250"/>
      <c r="X123" s="250"/>
      <c r="Y123" s="250"/>
      <c r="Z123" s="251"/>
      <c r="AA123" s="251"/>
    </row>
    <row r="124" spans="1:13" s="155" customFormat="1" ht="12.75">
      <c r="A124" s="443" t="s">
        <v>12</v>
      </c>
      <c r="B124" s="443"/>
      <c r="C124" s="443"/>
      <c r="D124" s="443"/>
      <c r="E124" s="443"/>
      <c r="F124" s="443"/>
      <c r="G124" s="443"/>
      <c r="H124" s="443"/>
      <c r="I124" s="443"/>
      <c r="J124" s="443"/>
      <c r="K124" s="443"/>
      <c r="L124" s="443"/>
      <c r="M124" s="443"/>
    </row>
    <row r="125" spans="1:13" s="76" customFormat="1" ht="14.25" customHeight="1">
      <c r="A125" s="444"/>
      <c r="B125" s="444"/>
      <c r="C125" s="444"/>
      <c r="D125" s="444"/>
      <c r="E125" s="444"/>
      <c r="F125" s="444"/>
      <c r="G125" s="444"/>
      <c r="H125" s="444"/>
      <c r="I125" s="444"/>
      <c r="J125" s="444"/>
      <c r="K125" s="444"/>
      <c r="L125" s="444"/>
      <c r="M125" s="444"/>
    </row>
    <row r="126" spans="1:13" s="76" customFormat="1" ht="37.5" customHeight="1">
      <c r="A126" s="445"/>
      <c r="B126" s="445"/>
      <c r="C126" s="445"/>
      <c r="D126" s="445"/>
      <c r="E126" s="445"/>
      <c r="F126" s="445"/>
      <c r="G126" s="445"/>
      <c r="H126" s="445"/>
      <c r="I126" s="445"/>
      <c r="J126" s="445"/>
      <c r="K126" s="445"/>
      <c r="L126" s="445"/>
      <c r="M126" s="445"/>
    </row>
    <row r="127" spans="1:27" s="146" customFormat="1" ht="12" customHeight="1">
      <c r="A127" s="249"/>
      <c r="B127" s="250"/>
      <c r="C127" s="250"/>
      <c r="D127" s="250"/>
      <c r="E127" s="250"/>
      <c r="F127" s="250"/>
      <c r="G127" s="250"/>
      <c r="H127" s="250"/>
      <c r="I127" s="250"/>
      <c r="J127" s="250"/>
      <c r="K127" s="250"/>
      <c r="L127" s="251"/>
      <c r="M127" s="251"/>
      <c r="O127" s="249"/>
      <c r="P127" s="250"/>
      <c r="Q127" s="250"/>
      <c r="R127" s="250"/>
      <c r="S127" s="250"/>
      <c r="T127" s="250"/>
      <c r="U127" s="250"/>
      <c r="V127" s="250"/>
      <c r="W127" s="250"/>
      <c r="X127" s="250"/>
      <c r="Y127" s="250"/>
      <c r="Z127" s="251"/>
      <c r="AA127" s="251"/>
    </row>
    <row r="128" spans="1:13" s="146" customFormat="1" ht="12.75" customHeight="1">
      <c r="A128" s="492" t="s">
        <v>76</v>
      </c>
      <c r="B128" s="493"/>
      <c r="C128" s="493"/>
      <c r="D128" s="493"/>
      <c r="E128" s="493"/>
      <c r="F128" s="493"/>
      <c r="G128" s="493"/>
      <c r="H128" s="493"/>
      <c r="I128" s="493"/>
      <c r="J128" s="493"/>
      <c r="K128" s="493"/>
      <c r="L128" s="349"/>
      <c r="M128" s="349"/>
    </row>
    <row r="129" spans="1:13" s="146" customFormat="1" ht="12.75" customHeight="1">
      <c r="A129" s="349"/>
      <c r="B129" s="349"/>
      <c r="C129" s="349"/>
      <c r="D129" s="349"/>
      <c r="E129" s="349"/>
      <c r="F129" s="349"/>
      <c r="G129" s="349"/>
      <c r="H129" s="349"/>
      <c r="I129" s="349"/>
      <c r="J129" s="349"/>
      <c r="K129" s="349"/>
      <c r="L129" s="349"/>
      <c r="M129" s="349"/>
    </row>
    <row r="130" spans="1:27" s="146" customFormat="1" ht="12" customHeight="1">
      <c r="A130" s="249"/>
      <c r="B130" s="250"/>
      <c r="C130" s="250"/>
      <c r="D130" s="250"/>
      <c r="E130" s="250"/>
      <c r="F130" s="250"/>
      <c r="G130" s="250"/>
      <c r="H130" s="250"/>
      <c r="I130" s="250"/>
      <c r="J130" s="250"/>
      <c r="K130" s="250"/>
      <c r="L130" s="251"/>
      <c r="M130" s="251"/>
      <c r="O130" s="249"/>
      <c r="P130" s="250"/>
      <c r="Q130" s="250"/>
      <c r="R130" s="250"/>
      <c r="S130" s="250"/>
      <c r="T130" s="250"/>
      <c r="U130" s="250"/>
      <c r="V130" s="250"/>
      <c r="W130" s="250"/>
      <c r="X130" s="250"/>
      <c r="Y130" s="250"/>
      <c r="Z130" s="251"/>
      <c r="AA130" s="251"/>
    </row>
    <row r="131" spans="1:13" s="150" customFormat="1" ht="12.75" customHeight="1">
      <c r="A131" s="350" t="s">
        <v>78</v>
      </c>
      <c r="B131" s="352" t="s">
        <v>66</v>
      </c>
      <c r="C131" s="352"/>
      <c r="D131" s="352"/>
      <c r="E131" s="353"/>
      <c r="F131" s="344" t="str">
        <f>F93</f>
        <v>апрель 2010г. в % к апрелю 2009г.</v>
      </c>
      <c r="G131" s="352" t="s">
        <v>135</v>
      </c>
      <c r="H131" s="356"/>
      <c r="I131" s="356"/>
      <c r="J131" s="356"/>
      <c r="K131" s="357"/>
      <c r="L131" s="352" t="str">
        <f>L93</f>
        <v>Справочно: март 2010г. в % к марту 2009г.</v>
      </c>
      <c r="M131" s="356"/>
    </row>
    <row r="132" spans="1:13" s="150" customFormat="1" ht="12.75" customHeight="1">
      <c r="A132" s="350"/>
      <c r="B132" s="352"/>
      <c r="C132" s="352"/>
      <c r="D132" s="352"/>
      <c r="E132" s="353"/>
      <c r="F132" s="344"/>
      <c r="G132" s="352"/>
      <c r="H132" s="356"/>
      <c r="I132" s="356"/>
      <c r="J132" s="356"/>
      <c r="K132" s="357"/>
      <c r="L132" s="356"/>
      <c r="M132" s="356"/>
    </row>
    <row r="133" spans="1:13" s="150" customFormat="1" ht="18.75" customHeight="1">
      <c r="A133" s="351"/>
      <c r="B133" s="354"/>
      <c r="C133" s="354"/>
      <c r="D133" s="354"/>
      <c r="E133" s="355"/>
      <c r="F133" s="345"/>
      <c r="G133" s="358"/>
      <c r="H133" s="358"/>
      <c r="I133" s="358"/>
      <c r="J133" s="358"/>
      <c r="K133" s="359"/>
      <c r="L133" s="358"/>
      <c r="M133" s="358"/>
    </row>
    <row r="134" spans="1:13" s="150" customFormat="1" ht="18.75" customHeight="1">
      <c r="A134" s="497" t="s">
        <v>84</v>
      </c>
      <c r="B134" s="498" t="s">
        <v>68</v>
      </c>
      <c r="C134" s="498"/>
      <c r="D134" s="498"/>
      <c r="E134" s="499"/>
      <c r="F134" s="500">
        <v>96.2</v>
      </c>
      <c r="G134" s="498" t="s">
        <v>13</v>
      </c>
      <c r="H134" s="498"/>
      <c r="I134" s="498"/>
      <c r="J134" s="498"/>
      <c r="K134" s="498"/>
      <c r="L134" s="388">
        <v>103.8</v>
      </c>
      <c r="M134" s="388"/>
    </row>
    <row r="135" spans="1:13" s="150" customFormat="1" ht="9" customHeight="1">
      <c r="A135" s="323"/>
      <c r="B135" s="318"/>
      <c r="C135" s="318"/>
      <c r="D135" s="318"/>
      <c r="E135" s="319"/>
      <c r="F135" s="367"/>
      <c r="G135" s="318"/>
      <c r="H135" s="318"/>
      <c r="I135" s="318"/>
      <c r="J135" s="318"/>
      <c r="K135" s="318"/>
      <c r="L135" s="305"/>
      <c r="M135" s="305"/>
    </row>
    <row r="136" spans="1:13" s="150" customFormat="1" ht="5.25" customHeight="1">
      <c r="A136" s="334" t="s">
        <v>85</v>
      </c>
      <c r="B136" s="326" t="s">
        <v>73</v>
      </c>
      <c r="C136" s="326"/>
      <c r="D136" s="326"/>
      <c r="E136" s="327"/>
      <c r="F136" s="360">
        <v>88.6</v>
      </c>
      <c r="G136" s="326" t="s">
        <v>14</v>
      </c>
      <c r="H136" s="326"/>
      <c r="I136" s="326"/>
      <c r="J136" s="326"/>
      <c r="K136" s="326"/>
      <c r="L136" s="370">
        <v>96</v>
      </c>
      <c r="M136" s="370"/>
    </row>
    <row r="137" spans="1:13" s="150" customFormat="1" ht="19.5" customHeight="1">
      <c r="A137" s="325"/>
      <c r="B137" s="328"/>
      <c r="C137" s="328"/>
      <c r="D137" s="328"/>
      <c r="E137" s="329"/>
      <c r="F137" s="361"/>
      <c r="G137" s="328"/>
      <c r="H137" s="328"/>
      <c r="I137" s="328"/>
      <c r="J137" s="328"/>
      <c r="K137" s="328"/>
      <c r="L137" s="371"/>
      <c r="M137" s="371"/>
    </row>
    <row r="138" spans="1:13" s="150" customFormat="1" ht="15" customHeight="1">
      <c r="A138" s="322" t="s">
        <v>86</v>
      </c>
      <c r="B138" s="320" t="s">
        <v>173</v>
      </c>
      <c r="C138" s="320"/>
      <c r="D138" s="320"/>
      <c r="E138" s="321"/>
      <c r="F138" s="308">
        <v>136.8</v>
      </c>
      <c r="G138" s="320" t="s">
        <v>296</v>
      </c>
      <c r="H138" s="320"/>
      <c r="I138" s="320"/>
      <c r="J138" s="320"/>
      <c r="K138" s="310"/>
      <c r="L138" s="304">
        <v>140.6</v>
      </c>
      <c r="M138" s="389"/>
    </row>
    <row r="139" spans="1:13" s="150" customFormat="1" ht="11.25" customHeight="1">
      <c r="A139" s="323"/>
      <c r="B139" s="318"/>
      <c r="C139" s="318"/>
      <c r="D139" s="318"/>
      <c r="E139" s="319"/>
      <c r="F139" s="309"/>
      <c r="G139" s="318"/>
      <c r="H139" s="318"/>
      <c r="I139" s="318"/>
      <c r="J139" s="318"/>
      <c r="K139" s="311"/>
      <c r="L139" s="305"/>
      <c r="M139" s="390"/>
    </row>
    <row r="140" spans="1:27" s="150" customFormat="1" ht="12.75" customHeight="1">
      <c r="A140" s="322" t="s">
        <v>87</v>
      </c>
      <c r="B140" s="437" t="s">
        <v>75</v>
      </c>
      <c r="C140" s="437"/>
      <c r="D140" s="437"/>
      <c r="E140" s="438"/>
      <c r="F140" s="322">
        <v>107.1</v>
      </c>
      <c r="G140" s="320" t="s">
        <v>15</v>
      </c>
      <c r="H140" s="320"/>
      <c r="I140" s="320"/>
      <c r="J140" s="320"/>
      <c r="K140" s="310"/>
      <c r="L140" s="356">
        <v>107.2</v>
      </c>
      <c r="M140" s="356"/>
      <c r="N140" s="179"/>
      <c r="O140" s="255"/>
      <c r="P140" s="257"/>
      <c r="Q140" s="257"/>
      <c r="R140" s="257"/>
      <c r="S140" s="257"/>
      <c r="T140" s="258"/>
      <c r="U140" s="257"/>
      <c r="V140" s="257"/>
      <c r="W140" s="257"/>
      <c r="X140" s="257"/>
      <c r="Y140" s="259"/>
      <c r="Z140" s="260"/>
      <c r="AA140" s="260"/>
    </row>
    <row r="141" spans="1:27" s="150" customFormat="1" ht="12.75" customHeight="1">
      <c r="A141" s="323"/>
      <c r="B141" s="439"/>
      <c r="C141" s="439"/>
      <c r="D141" s="439"/>
      <c r="E141" s="440"/>
      <c r="F141" s="323"/>
      <c r="G141" s="318"/>
      <c r="H141" s="318"/>
      <c r="I141" s="318"/>
      <c r="J141" s="318"/>
      <c r="K141" s="311"/>
      <c r="L141" s="429"/>
      <c r="M141" s="429"/>
      <c r="N141" s="179"/>
      <c r="O141" s="255"/>
      <c r="P141" s="257"/>
      <c r="Q141" s="257"/>
      <c r="R141" s="257"/>
      <c r="S141" s="257"/>
      <c r="T141" s="258"/>
      <c r="U141" s="257"/>
      <c r="V141" s="257"/>
      <c r="W141" s="257"/>
      <c r="X141" s="257"/>
      <c r="Y141" s="259"/>
      <c r="Z141" s="260"/>
      <c r="AA141" s="260"/>
    </row>
    <row r="142" spans="1:27" s="302" customFormat="1" ht="12.75" customHeight="1">
      <c r="A142" s="255"/>
      <c r="B142" s="432"/>
      <c r="C142" s="432"/>
      <c r="D142" s="432"/>
      <c r="E142" s="432"/>
      <c r="F142" s="301"/>
      <c r="G142" s="479"/>
      <c r="H142" s="479"/>
      <c r="I142" s="479"/>
      <c r="J142" s="479"/>
      <c r="K142" s="480"/>
      <c r="L142" s="428"/>
      <c r="M142" s="428"/>
      <c r="O142" s="152"/>
      <c r="P142" s="152"/>
      <c r="Q142" s="152"/>
      <c r="R142" s="152"/>
      <c r="S142" s="152"/>
      <c r="T142" s="152"/>
      <c r="U142" s="152"/>
      <c r="V142" s="152"/>
      <c r="W142" s="152"/>
      <c r="X142" s="152"/>
      <c r="Y142" s="152"/>
      <c r="Z142" s="152"/>
      <c r="AA142" s="152"/>
    </row>
    <row r="143" s="150" customFormat="1" ht="10.5" customHeight="1"/>
    <row r="144" spans="1:13" ht="11.25" customHeight="1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</row>
    <row r="145" spans="1:13" ht="12.75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17">
        <v>2</v>
      </c>
    </row>
    <row r="146" spans="1:11" ht="12.75">
      <c r="A146" s="1"/>
      <c r="C146" s="26" t="str">
        <f>C5</f>
        <v>Апрель 2010г.</v>
      </c>
      <c r="K146" s="26" t="str">
        <f>K73</f>
        <v>Национальный Банк РК</v>
      </c>
    </row>
    <row r="147" spans="1:12" ht="12.75">
      <c r="A147" s="1"/>
      <c r="C147" s="383" t="str">
        <f>C74</f>
        <v>Информационно - аналитический обзор экономики Казахстана</v>
      </c>
      <c r="D147" s="383"/>
      <c r="E147" s="383"/>
      <c r="F147" s="383"/>
      <c r="G147" s="383"/>
      <c r="H147" s="383"/>
      <c r="I147" s="383"/>
      <c r="J147" s="383"/>
      <c r="K147" s="383"/>
      <c r="L147" s="383"/>
    </row>
    <row r="148" spans="1:13" ht="12.75" customHeight="1" thickBot="1">
      <c r="A148" s="3"/>
      <c r="B148" s="4"/>
      <c r="C148" s="384"/>
      <c r="D148" s="384"/>
      <c r="E148" s="384"/>
      <c r="F148" s="384"/>
      <c r="G148" s="384"/>
      <c r="H148" s="384"/>
      <c r="I148" s="384"/>
      <c r="J148" s="384"/>
      <c r="K148" s="384"/>
      <c r="L148" s="384"/>
      <c r="M148" s="4"/>
    </row>
    <row r="149" ht="13.5" customHeight="1">
      <c r="A149" s="1"/>
    </row>
    <row r="150" spans="1:13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1:13" s="18" customFormat="1" ht="12.75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</row>
    <row r="152" spans="1:13" s="18" customFormat="1" ht="15.75">
      <c r="A152" s="2"/>
      <c r="B152" s="215" t="s">
        <v>207</v>
      </c>
      <c r="C152" s="2"/>
      <c r="D152" s="2"/>
      <c r="E152" s="2"/>
      <c r="F152" s="27"/>
      <c r="G152" s="27"/>
      <c r="H152" s="27"/>
      <c r="I152" s="27"/>
      <c r="J152" s="27"/>
      <c r="K152" s="27"/>
      <c r="L152" s="27"/>
      <c r="M152" s="27"/>
    </row>
    <row r="153" spans="1:13" s="18" customFormat="1" ht="12.75">
      <c r="A153" s="2"/>
      <c r="B153" s="2"/>
      <c r="C153" s="2"/>
      <c r="D153" s="2"/>
      <c r="E153" s="2"/>
      <c r="F153" s="27"/>
      <c r="G153" s="27"/>
      <c r="H153" s="27"/>
      <c r="I153" s="27"/>
      <c r="J153" s="27"/>
      <c r="K153" s="27"/>
      <c r="L153" s="27"/>
      <c r="M153" s="27"/>
    </row>
    <row r="154" spans="1:13" s="60" customFormat="1" ht="12.75">
      <c r="A154" s="374" t="s">
        <v>375</v>
      </c>
      <c r="B154" s="433"/>
      <c r="C154" s="433"/>
      <c r="D154" s="433"/>
      <c r="E154" s="433"/>
      <c r="F154" s="85"/>
      <c r="G154" s="85"/>
      <c r="H154" s="85"/>
      <c r="I154" s="85"/>
      <c r="J154" s="85"/>
      <c r="K154" s="85"/>
      <c r="L154" s="85"/>
      <c r="M154" s="85"/>
    </row>
    <row r="155" spans="1:13" s="18" customFormat="1" ht="12.75">
      <c r="A155" s="433"/>
      <c r="B155" s="433"/>
      <c r="C155" s="433"/>
      <c r="D155" s="433"/>
      <c r="E155" s="433"/>
      <c r="F155" s="27"/>
      <c r="G155" s="27"/>
      <c r="H155" s="27"/>
      <c r="I155" s="27"/>
      <c r="J155" s="27"/>
      <c r="K155" s="27"/>
      <c r="L155" s="27"/>
      <c r="M155" s="27"/>
    </row>
    <row r="156" spans="1:5" ht="12.75">
      <c r="A156" s="433"/>
      <c r="B156" s="433"/>
      <c r="C156" s="433"/>
      <c r="D156" s="433"/>
      <c r="E156" s="433"/>
    </row>
    <row r="157" spans="1:5" ht="12.75">
      <c r="A157" s="433"/>
      <c r="B157" s="433"/>
      <c r="C157" s="433"/>
      <c r="D157" s="433"/>
      <c r="E157" s="433"/>
    </row>
    <row r="158" spans="1:5" ht="12.75" customHeight="1">
      <c r="A158" s="434"/>
      <c r="B158" s="434"/>
      <c r="C158" s="434"/>
      <c r="D158" s="434"/>
      <c r="E158" s="434"/>
    </row>
    <row r="159" spans="1:5" ht="12.75">
      <c r="A159" s="417" t="s">
        <v>331</v>
      </c>
      <c r="B159" s="417"/>
      <c r="C159" s="417"/>
      <c r="D159" s="417"/>
      <c r="E159" s="417"/>
    </row>
    <row r="160" spans="1:13" ht="12.75">
      <c r="A160" s="417"/>
      <c r="B160" s="417"/>
      <c r="C160" s="417"/>
      <c r="D160" s="417"/>
      <c r="E160" s="417"/>
      <c r="F160" s="11"/>
      <c r="G160" s="11"/>
      <c r="H160" s="11"/>
      <c r="I160" s="11"/>
      <c r="J160" s="11"/>
      <c r="K160" s="11"/>
      <c r="L160" s="28"/>
      <c r="M160" s="28"/>
    </row>
    <row r="161" spans="1:13" ht="12.75">
      <c r="A161" s="417"/>
      <c r="B161" s="417"/>
      <c r="C161" s="417"/>
      <c r="D161" s="417"/>
      <c r="E161" s="417"/>
      <c r="F161" s="11"/>
      <c r="G161" s="11"/>
      <c r="H161" s="11"/>
      <c r="I161" s="11"/>
      <c r="J161" s="11"/>
      <c r="K161" s="11"/>
      <c r="L161" s="28"/>
      <c r="M161" s="28"/>
    </row>
    <row r="162" spans="1:13" ht="12.75">
      <c r="A162" s="417"/>
      <c r="B162" s="417"/>
      <c r="C162" s="417"/>
      <c r="D162" s="417"/>
      <c r="E162" s="417"/>
      <c r="F162" s="11"/>
      <c r="G162" s="11"/>
      <c r="H162" s="11"/>
      <c r="I162" s="11"/>
      <c r="J162" s="11"/>
      <c r="K162" s="11"/>
      <c r="L162" s="28"/>
      <c r="M162" s="28"/>
    </row>
    <row r="163" spans="1:13" ht="12.75">
      <c r="A163" s="435" t="s">
        <v>332</v>
      </c>
      <c r="B163" s="435"/>
      <c r="C163" s="435"/>
      <c r="D163" s="435"/>
      <c r="E163" s="435"/>
      <c r="F163" s="11"/>
      <c r="G163" s="11"/>
      <c r="H163" s="11"/>
      <c r="I163" s="11"/>
      <c r="J163" s="11"/>
      <c r="K163" s="11"/>
      <c r="L163" s="28"/>
      <c r="M163" s="28"/>
    </row>
    <row r="164" spans="1:13" ht="12.75">
      <c r="A164" s="435"/>
      <c r="B164" s="435"/>
      <c r="C164" s="435"/>
      <c r="D164" s="435"/>
      <c r="E164" s="435"/>
      <c r="F164" s="11"/>
      <c r="G164" s="11"/>
      <c r="H164" s="11"/>
      <c r="I164" s="11"/>
      <c r="J164" s="11"/>
      <c r="K164" s="11"/>
      <c r="L164" s="28"/>
      <c r="M164" s="28"/>
    </row>
    <row r="165" spans="1:13" ht="13.5" customHeight="1">
      <c r="A165" s="435"/>
      <c r="B165" s="435"/>
      <c r="C165" s="435"/>
      <c r="D165" s="435"/>
      <c r="E165" s="435"/>
      <c r="F165" s="11"/>
      <c r="G165" s="11"/>
      <c r="H165" s="11"/>
      <c r="I165" s="11"/>
      <c r="J165" s="11"/>
      <c r="K165" s="11"/>
      <c r="L165" s="28"/>
      <c r="M165" s="28"/>
    </row>
    <row r="166" spans="1:13" ht="12.75">
      <c r="A166" s="435"/>
      <c r="B166" s="435"/>
      <c r="C166" s="435"/>
      <c r="D166" s="435"/>
      <c r="E166" s="435"/>
      <c r="F166" s="11"/>
      <c r="G166" s="11"/>
      <c r="H166" s="11"/>
      <c r="I166" s="11"/>
      <c r="J166" s="11"/>
      <c r="K166" s="11"/>
      <c r="L166" s="28"/>
      <c r="M166" s="28"/>
    </row>
    <row r="167" spans="1:13" ht="12.75" customHeight="1">
      <c r="A167" s="435"/>
      <c r="B167" s="435"/>
      <c r="C167" s="435"/>
      <c r="D167" s="435"/>
      <c r="E167" s="435"/>
      <c r="F167" s="11"/>
      <c r="G167" s="11"/>
      <c r="H167" s="11"/>
      <c r="I167" s="11"/>
      <c r="J167" s="11"/>
      <c r="K167" s="11"/>
      <c r="L167" s="28"/>
      <c r="M167" s="28"/>
    </row>
    <row r="168" spans="1:13" ht="12.75" customHeight="1">
      <c r="A168" s="436"/>
      <c r="B168" s="436"/>
      <c r="C168" s="436"/>
      <c r="D168" s="436"/>
      <c r="E168" s="436"/>
      <c r="F168" s="11"/>
      <c r="G168" s="11"/>
      <c r="H168" s="11"/>
      <c r="I168" s="11"/>
      <c r="J168" s="11"/>
      <c r="K168" s="11"/>
      <c r="L168" s="28"/>
      <c r="M168" s="28"/>
    </row>
    <row r="169" spans="1:13" ht="8.25" customHeight="1">
      <c r="A169" s="430"/>
      <c r="B169" s="431"/>
      <c r="C169" s="431"/>
      <c r="D169" s="431"/>
      <c r="E169" s="431"/>
      <c r="F169" s="431"/>
      <c r="G169" s="431"/>
      <c r="H169" s="431"/>
      <c r="I169" s="431"/>
      <c r="J169" s="431"/>
      <c r="K169" s="431"/>
      <c r="L169" s="431"/>
      <c r="M169" s="431"/>
    </row>
    <row r="170" spans="1:13" ht="12.75" customHeight="1" hidden="1">
      <c r="A170" s="431"/>
      <c r="B170" s="431"/>
      <c r="C170" s="431"/>
      <c r="D170" s="431"/>
      <c r="E170" s="431"/>
      <c r="F170" s="431"/>
      <c r="G170" s="431"/>
      <c r="H170" s="431"/>
      <c r="I170" s="431"/>
      <c r="J170" s="431"/>
      <c r="K170" s="431"/>
      <c r="L170" s="431"/>
      <c r="M170" s="431"/>
    </row>
    <row r="171" spans="1:13" ht="12.75" customHeight="1" hidden="1">
      <c r="A171" s="431"/>
      <c r="B171" s="431"/>
      <c r="C171" s="431"/>
      <c r="D171" s="431"/>
      <c r="E171" s="431"/>
      <c r="F171" s="431"/>
      <c r="G171" s="431"/>
      <c r="H171" s="431"/>
      <c r="I171" s="431"/>
      <c r="J171" s="431"/>
      <c r="K171" s="431"/>
      <c r="L171" s="431"/>
      <c r="M171" s="431"/>
    </row>
    <row r="172" spans="1:13" ht="12.75" customHeight="1" hidden="1">
      <c r="A172" s="431"/>
      <c r="B172" s="431"/>
      <c r="C172" s="431"/>
      <c r="D172" s="431"/>
      <c r="E172" s="431"/>
      <c r="F172" s="431"/>
      <c r="G172" s="431"/>
      <c r="H172" s="431"/>
      <c r="I172" s="431"/>
      <c r="J172" s="431"/>
      <c r="K172" s="431"/>
      <c r="L172" s="431"/>
      <c r="M172" s="431"/>
    </row>
    <row r="173" spans="1:13" ht="12.75" hidden="1">
      <c r="A173" s="431"/>
      <c r="B173" s="431"/>
      <c r="C173" s="431"/>
      <c r="D173" s="431"/>
      <c r="E173" s="431"/>
      <c r="F173" s="431"/>
      <c r="G173" s="431"/>
      <c r="H173" s="431"/>
      <c r="I173" s="431"/>
      <c r="J173" s="431"/>
      <c r="K173" s="431"/>
      <c r="L173" s="431"/>
      <c r="M173" s="431"/>
    </row>
    <row r="174" spans="1:9" ht="12.75">
      <c r="A174" s="29"/>
      <c r="B174" s="11"/>
      <c r="C174" s="11"/>
      <c r="D174" s="11"/>
      <c r="E174" s="11"/>
      <c r="F174" s="11"/>
      <c r="G174" s="11"/>
      <c r="H174" s="11"/>
      <c r="I174" s="11"/>
    </row>
    <row r="175" spans="1:13" ht="12.75">
      <c r="A175" s="69"/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</row>
    <row r="177" spans="2:13" ht="15.75">
      <c r="B177" s="215" t="s">
        <v>208</v>
      </c>
      <c r="C177" s="11"/>
      <c r="D177" s="11"/>
      <c r="E177" s="11"/>
      <c r="F177" s="11"/>
      <c r="G177" s="42"/>
      <c r="H177" s="11"/>
      <c r="I177" s="11"/>
      <c r="J177" s="11"/>
      <c r="K177" s="11"/>
      <c r="L177" s="28"/>
      <c r="M177" s="28"/>
    </row>
    <row r="178" spans="6:13" ht="12.75">
      <c r="F178" s="11"/>
      <c r="G178" s="11"/>
      <c r="H178" s="11"/>
      <c r="I178" s="11"/>
      <c r="J178" s="11"/>
      <c r="K178" s="11"/>
      <c r="L178" s="28"/>
      <c r="M178" s="28"/>
    </row>
    <row r="179" spans="1:13" ht="12.75">
      <c r="A179" s="426" t="s">
        <v>297</v>
      </c>
      <c r="B179" s="427"/>
      <c r="C179" s="427"/>
      <c r="D179" s="427"/>
      <c r="E179" s="427"/>
      <c r="F179" s="203"/>
      <c r="G179" s="203"/>
      <c r="H179" s="203"/>
      <c r="I179" s="203"/>
      <c r="J179" s="203"/>
      <c r="K179" s="203"/>
      <c r="L179" s="204"/>
      <c r="M179" s="204"/>
    </row>
    <row r="180" spans="1:13" ht="12.75">
      <c r="A180" s="427"/>
      <c r="B180" s="427"/>
      <c r="C180" s="427"/>
      <c r="D180" s="427"/>
      <c r="E180" s="427"/>
      <c r="F180" s="76"/>
      <c r="G180" s="76"/>
      <c r="H180" s="76"/>
      <c r="I180" s="76"/>
      <c r="J180" s="76"/>
      <c r="K180" s="76"/>
      <c r="L180" s="76"/>
      <c r="M180" s="76"/>
    </row>
    <row r="181" spans="1:13" ht="12.75">
      <c r="A181" s="427"/>
      <c r="B181" s="427"/>
      <c r="C181" s="427"/>
      <c r="D181" s="427"/>
      <c r="E181" s="427"/>
      <c r="F181" s="76"/>
      <c r="G181" s="76"/>
      <c r="H181" s="76"/>
      <c r="I181" s="76"/>
      <c r="J181" s="76"/>
      <c r="K181" s="76"/>
      <c r="L181" s="76"/>
      <c r="M181" s="76"/>
    </row>
    <row r="182" spans="1:13" ht="12.75">
      <c r="A182" s="427"/>
      <c r="B182" s="427"/>
      <c r="C182" s="427"/>
      <c r="D182" s="427"/>
      <c r="E182" s="427"/>
      <c r="F182" s="76"/>
      <c r="G182" s="76"/>
      <c r="H182" s="76"/>
      <c r="I182" s="76"/>
      <c r="J182" s="76"/>
      <c r="K182" s="76"/>
      <c r="L182" s="76"/>
      <c r="M182" s="76"/>
    </row>
    <row r="183" spans="1:13" ht="12.75">
      <c r="A183" s="76"/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</row>
    <row r="184" spans="1:13" ht="12.75">
      <c r="A184" s="417" t="s">
        <v>298</v>
      </c>
      <c r="B184" s="417"/>
      <c r="C184" s="417"/>
      <c r="D184" s="417"/>
      <c r="E184" s="417"/>
      <c r="F184" s="76"/>
      <c r="G184" s="76"/>
      <c r="H184" s="76"/>
      <c r="I184" s="76"/>
      <c r="J184" s="76"/>
      <c r="K184" s="76"/>
      <c r="L184" s="76"/>
      <c r="M184" s="76"/>
    </row>
    <row r="185" spans="1:13" ht="12.75">
      <c r="A185" s="417"/>
      <c r="B185" s="417"/>
      <c r="C185" s="417"/>
      <c r="D185" s="417"/>
      <c r="E185" s="417"/>
      <c r="F185" s="76"/>
      <c r="G185" s="76"/>
      <c r="H185" s="76"/>
      <c r="I185" s="76"/>
      <c r="J185" s="76"/>
      <c r="K185" s="76"/>
      <c r="L185" s="76"/>
      <c r="M185" s="76"/>
    </row>
    <row r="186" spans="1:19" ht="12.75">
      <c r="A186" s="417"/>
      <c r="B186" s="417"/>
      <c r="C186" s="417"/>
      <c r="D186" s="417"/>
      <c r="E186" s="417"/>
      <c r="F186" s="76"/>
      <c r="G186" s="76"/>
      <c r="H186" s="76"/>
      <c r="I186" s="76"/>
      <c r="J186" s="76"/>
      <c r="K186" s="76"/>
      <c r="L186" s="76"/>
      <c r="M186" s="76"/>
      <c r="O186" s="163"/>
      <c r="P186" s="163"/>
      <c r="Q186" s="163"/>
      <c r="R186" s="163"/>
      <c r="S186" s="163"/>
    </row>
    <row r="187" spans="1:19" ht="12.75">
      <c r="A187" s="417"/>
      <c r="B187" s="417"/>
      <c r="C187" s="417"/>
      <c r="D187" s="417"/>
      <c r="E187" s="417"/>
      <c r="F187" s="76"/>
      <c r="G187" s="76"/>
      <c r="H187" s="76"/>
      <c r="I187" s="76"/>
      <c r="J187" s="76"/>
      <c r="K187" s="76"/>
      <c r="L187" s="76"/>
      <c r="M187" s="76"/>
      <c r="O187" s="163"/>
      <c r="P187" s="163"/>
      <c r="Q187" s="163"/>
      <c r="R187" s="163"/>
      <c r="S187" s="163"/>
    </row>
    <row r="188" spans="1:19" ht="12.75">
      <c r="A188" s="365"/>
      <c r="B188" s="365"/>
      <c r="C188" s="365"/>
      <c r="D188" s="365"/>
      <c r="E188" s="365"/>
      <c r="F188" s="76"/>
      <c r="G188" s="76"/>
      <c r="H188" s="76"/>
      <c r="I188" s="76"/>
      <c r="J188" s="76"/>
      <c r="K188" s="76"/>
      <c r="L188" s="76"/>
      <c r="M188" s="76"/>
      <c r="O188" s="163"/>
      <c r="P188" s="163"/>
      <c r="Q188" s="163"/>
      <c r="R188" s="163"/>
      <c r="S188" s="163"/>
    </row>
    <row r="189" spans="1:19" ht="12.75">
      <c r="A189" s="416" t="s">
        <v>309</v>
      </c>
      <c r="B189" s="416"/>
      <c r="C189" s="416"/>
      <c r="D189" s="416"/>
      <c r="E189" s="416"/>
      <c r="F189" s="76"/>
      <c r="G189" s="76"/>
      <c r="H189" s="76"/>
      <c r="I189" s="76"/>
      <c r="J189" s="76"/>
      <c r="K189" s="76"/>
      <c r="L189" s="76"/>
      <c r="M189" s="76"/>
      <c r="O189" s="163"/>
      <c r="P189" s="163"/>
      <c r="Q189" s="163"/>
      <c r="R189" s="163"/>
      <c r="S189" s="163"/>
    </row>
    <row r="190" spans="1:19" ht="12.75">
      <c r="A190" s="416"/>
      <c r="B190" s="416"/>
      <c r="C190" s="416"/>
      <c r="D190" s="416"/>
      <c r="E190" s="416"/>
      <c r="F190" s="76"/>
      <c r="G190" s="76"/>
      <c r="H190" s="76"/>
      <c r="I190" s="76"/>
      <c r="J190" s="76"/>
      <c r="K190" s="76"/>
      <c r="L190" s="76"/>
      <c r="M190" s="76"/>
      <c r="O190" s="163"/>
      <c r="P190" s="163"/>
      <c r="Q190" s="163"/>
      <c r="R190" s="163"/>
      <c r="S190" s="163"/>
    </row>
    <row r="191" spans="1:19" ht="12.75">
      <c r="A191" s="416"/>
      <c r="B191" s="416"/>
      <c r="C191" s="416"/>
      <c r="D191" s="416"/>
      <c r="E191" s="416"/>
      <c r="F191" s="76"/>
      <c r="G191" s="76"/>
      <c r="H191" s="76"/>
      <c r="I191" s="76"/>
      <c r="J191" s="76"/>
      <c r="K191" s="76"/>
      <c r="L191" s="76"/>
      <c r="M191" s="76"/>
      <c r="O191" s="163"/>
      <c r="P191" s="163"/>
      <c r="Q191" s="163"/>
      <c r="R191" s="163"/>
      <c r="S191" s="163"/>
    </row>
    <row r="192" spans="1:19" ht="12.75">
      <c r="A192" s="416"/>
      <c r="B192" s="416"/>
      <c r="C192" s="416"/>
      <c r="D192" s="416"/>
      <c r="E192" s="416"/>
      <c r="F192" s="76"/>
      <c r="G192" s="76"/>
      <c r="H192" s="76"/>
      <c r="I192" s="76"/>
      <c r="J192" s="76"/>
      <c r="K192" s="76"/>
      <c r="L192" s="76"/>
      <c r="M192" s="76"/>
      <c r="O192" s="212"/>
      <c r="P192" s="212"/>
      <c r="Q192" s="212"/>
      <c r="R192" s="212"/>
      <c r="S192" s="212"/>
    </row>
    <row r="193" spans="1:19" ht="12.75">
      <c r="A193" s="416"/>
      <c r="B193" s="416"/>
      <c r="C193" s="416"/>
      <c r="D193" s="416"/>
      <c r="E193" s="416"/>
      <c r="F193" s="76"/>
      <c r="G193" s="76"/>
      <c r="H193" s="76"/>
      <c r="I193" s="76"/>
      <c r="J193" s="76"/>
      <c r="K193" s="76"/>
      <c r="L193" s="76"/>
      <c r="M193" s="76"/>
      <c r="O193" s="213"/>
      <c r="P193" s="213"/>
      <c r="Q193" s="213"/>
      <c r="R193" s="213"/>
      <c r="S193" s="213"/>
    </row>
    <row r="194" spans="1:13" ht="12.75">
      <c r="A194" s="416"/>
      <c r="B194" s="416"/>
      <c r="C194" s="416"/>
      <c r="D194" s="416"/>
      <c r="E194" s="416"/>
      <c r="F194" s="203"/>
      <c r="G194" s="203"/>
      <c r="H194" s="203"/>
      <c r="I194" s="203"/>
      <c r="J194" s="203"/>
      <c r="K194" s="203"/>
      <c r="L194" s="204"/>
      <c r="M194" s="204"/>
    </row>
    <row r="195" spans="1:13" ht="12.75">
      <c r="A195" s="416"/>
      <c r="B195" s="416"/>
      <c r="C195" s="416"/>
      <c r="D195" s="416"/>
      <c r="E195" s="416"/>
      <c r="F195" s="203"/>
      <c r="G195" s="203"/>
      <c r="H195" s="203"/>
      <c r="I195" s="203"/>
      <c r="J195" s="203"/>
      <c r="K195" s="203"/>
      <c r="L195" s="204"/>
      <c r="M195" s="204"/>
    </row>
    <row r="196" spans="1:13" ht="15">
      <c r="A196" s="211"/>
      <c r="B196" s="211"/>
      <c r="C196" s="211"/>
      <c r="D196" s="211"/>
      <c r="E196" s="211"/>
      <c r="F196" s="211"/>
      <c r="G196" s="211"/>
      <c r="H196" s="211"/>
      <c r="I196" s="211"/>
      <c r="J196" s="211"/>
      <c r="K196" s="211"/>
      <c r="L196" s="211"/>
      <c r="M196" s="211"/>
    </row>
    <row r="197" spans="1:13" ht="15" hidden="1">
      <c r="A197" s="211"/>
      <c r="B197" s="211"/>
      <c r="C197" s="211"/>
      <c r="D197" s="211"/>
      <c r="E197" s="211"/>
      <c r="F197" s="211"/>
      <c r="G197" s="211"/>
      <c r="H197" s="211"/>
      <c r="I197" s="211"/>
      <c r="J197" s="211"/>
      <c r="K197" s="211"/>
      <c r="L197" s="211"/>
      <c r="M197" s="211"/>
    </row>
    <row r="198" spans="1:13" ht="12.75">
      <c r="A198" s="205"/>
      <c r="B198" s="205"/>
      <c r="C198" s="205"/>
      <c r="D198" s="205"/>
      <c r="E198" s="205"/>
      <c r="F198" s="205"/>
      <c r="G198" s="205"/>
      <c r="H198" s="205"/>
      <c r="I198" s="205"/>
      <c r="J198" s="205"/>
      <c r="K198" s="205"/>
      <c r="L198" s="205"/>
      <c r="M198" s="205"/>
    </row>
    <row r="199" spans="1:13" ht="12.75">
      <c r="A199" s="206"/>
      <c r="B199" s="206"/>
      <c r="C199" s="206"/>
      <c r="D199" s="206"/>
      <c r="E199" s="206"/>
      <c r="F199" s="206"/>
      <c r="G199" s="206"/>
      <c r="H199" s="206"/>
      <c r="I199" s="206"/>
      <c r="J199" s="206"/>
      <c r="K199" s="206"/>
      <c r="L199" s="206"/>
      <c r="M199" s="206"/>
    </row>
    <row r="200" spans="6:13" ht="12.75">
      <c r="F200" s="11"/>
      <c r="G200" s="11"/>
      <c r="H200" s="11"/>
      <c r="I200" s="11"/>
      <c r="J200" s="11"/>
      <c r="K200" s="11"/>
      <c r="L200" s="28"/>
      <c r="M200" s="28"/>
    </row>
    <row r="201" spans="2:13" ht="15.75">
      <c r="B201" s="41" t="s">
        <v>209</v>
      </c>
      <c r="F201" s="11"/>
      <c r="G201" s="11"/>
      <c r="H201" s="11"/>
      <c r="I201" s="11"/>
      <c r="J201" s="11"/>
      <c r="K201" s="11"/>
      <c r="L201" s="28"/>
      <c r="M201" s="28"/>
    </row>
    <row r="202" spans="6:13" ht="12.75">
      <c r="F202" s="11"/>
      <c r="G202" s="11"/>
      <c r="H202" s="11"/>
      <c r="I202" s="11"/>
      <c r="J202" s="11"/>
      <c r="K202" s="11"/>
      <c r="L202" s="28"/>
      <c r="M202" s="28"/>
    </row>
    <row r="203" spans="1:13" ht="12.75">
      <c r="A203" s="424" t="s">
        <v>336</v>
      </c>
      <c r="B203" s="425"/>
      <c r="C203" s="425"/>
      <c r="D203" s="425"/>
      <c r="E203" s="425"/>
      <c r="F203" s="11"/>
      <c r="G203" s="11"/>
      <c r="H203" s="11"/>
      <c r="I203" s="11"/>
      <c r="J203" s="11"/>
      <c r="K203" s="11"/>
      <c r="L203" s="28"/>
      <c r="M203" s="28"/>
    </row>
    <row r="204" spans="1:13" ht="12.75">
      <c r="A204" s="425"/>
      <c r="B204" s="425"/>
      <c r="C204" s="425"/>
      <c r="D204" s="425"/>
      <c r="E204" s="425"/>
      <c r="F204" s="11"/>
      <c r="G204" s="11"/>
      <c r="H204" s="11"/>
      <c r="I204" s="11"/>
      <c r="J204" s="11"/>
      <c r="K204" s="11"/>
      <c r="L204" s="28"/>
      <c r="M204" s="28"/>
    </row>
    <row r="205" spans="1:13" ht="12.75" customHeight="1">
      <c r="A205" s="425"/>
      <c r="B205" s="425"/>
      <c r="C205" s="425"/>
      <c r="D205" s="425"/>
      <c r="E205" s="425"/>
      <c r="F205" s="11"/>
      <c r="G205" s="11"/>
      <c r="H205" s="11"/>
      <c r="I205" s="11"/>
      <c r="J205" s="11"/>
      <c r="K205" s="11"/>
      <c r="L205" s="28"/>
      <c r="M205" s="28"/>
    </row>
    <row r="206" spans="1:13" ht="12.75">
      <c r="A206" s="411" t="s">
        <v>337</v>
      </c>
      <c r="B206" s="419"/>
      <c r="C206" s="419"/>
      <c r="D206" s="419"/>
      <c r="E206" s="419"/>
      <c r="F206" s="11"/>
      <c r="G206" s="11"/>
      <c r="H206" s="11"/>
      <c r="I206" s="11"/>
      <c r="J206" s="11"/>
      <c r="K206" s="11"/>
      <c r="L206" s="28"/>
      <c r="M206" s="28"/>
    </row>
    <row r="207" spans="1:13" ht="12.75">
      <c r="A207" s="419"/>
      <c r="B207" s="419"/>
      <c r="C207" s="419"/>
      <c r="D207" s="419"/>
      <c r="E207" s="419"/>
      <c r="F207" s="11"/>
      <c r="G207" s="11"/>
      <c r="H207" s="11"/>
      <c r="I207" s="11"/>
      <c r="J207" s="11"/>
      <c r="K207" s="11"/>
      <c r="L207" s="28"/>
      <c r="M207" s="28"/>
    </row>
    <row r="208" spans="1:13" ht="12.75">
      <c r="A208" s="419"/>
      <c r="B208" s="419"/>
      <c r="C208" s="419"/>
      <c r="D208" s="419"/>
      <c r="E208" s="419"/>
      <c r="F208" s="11"/>
      <c r="G208" s="11"/>
      <c r="H208" s="11"/>
      <c r="I208" s="11"/>
      <c r="J208" s="11"/>
      <c r="K208" s="11"/>
      <c r="L208" s="28"/>
      <c r="M208" s="28"/>
    </row>
    <row r="209" spans="1:13" ht="12.75">
      <c r="A209" s="419"/>
      <c r="B209" s="419"/>
      <c r="C209" s="419"/>
      <c r="D209" s="419"/>
      <c r="E209" s="419"/>
      <c r="F209" s="11"/>
      <c r="G209" s="11"/>
      <c r="H209" s="11"/>
      <c r="I209" s="11"/>
      <c r="J209" s="11"/>
      <c r="K209" s="11"/>
      <c r="L209" s="28"/>
      <c r="M209" s="28"/>
    </row>
    <row r="210" spans="1:13" ht="12.75">
      <c r="A210" s="420"/>
      <c r="B210" s="420"/>
      <c r="C210" s="420"/>
      <c r="D210" s="420"/>
      <c r="E210" s="420"/>
      <c r="F210" s="11"/>
      <c r="G210" s="11"/>
      <c r="H210" s="11"/>
      <c r="I210" s="11"/>
      <c r="J210" s="11"/>
      <c r="K210" s="11"/>
      <c r="L210" s="28"/>
      <c r="M210" s="28"/>
    </row>
    <row r="211" spans="1:13" ht="12.75">
      <c r="A211" s="365"/>
      <c r="B211" s="365"/>
      <c r="C211" s="365"/>
      <c r="D211" s="365"/>
      <c r="E211" s="365"/>
      <c r="F211" s="11"/>
      <c r="G211" s="11"/>
      <c r="H211" s="11"/>
      <c r="I211" s="11"/>
      <c r="J211" s="11"/>
      <c r="K211" s="11"/>
      <c r="L211" s="28"/>
      <c r="M211" s="28"/>
    </row>
    <row r="212" spans="1:13" ht="12.75">
      <c r="A212" s="365"/>
      <c r="B212" s="365"/>
      <c r="C212" s="365"/>
      <c r="D212" s="365"/>
      <c r="E212" s="365"/>
      <c r="F212" s="11"/>
      <c r="G212" s="11"/>
      <c r="H212" s="11"/>
      <c r="I212" s="11"/>
      <c r="J212" s="11"/>
      <c r="K212" s="11"/>
      <c r="L212" s="28"/>
      <c r="M212" s="28"/>
    </row>
    <row r="213" spans="6:13" ht="12.75">
      <c r="F213" s="11"/>
      <c r="G213" s="11"/>
      <c r="H213" s="11"/>
      <c r="I213" s="11"/>
      <c r="J213" s="11"/>
      <c r="K213" s="11"/>
      <c r="L213" s="28"/>
      <c r="M213" s="28"/>
    </row>
    <row r="214" spans="1:13" ht="12.75">
      <c r="A214" s="7"/>
      <c r="C214" s="27"/>
      <c r="D214" s="27"/>
      <c r="E214" s="27"/>
      <c r="F214" s="11"/>
      <c r="G214" s="11"/>
      <c r="H214" s="11"/>
      <c r="I214" s="11"/>
      <c r="J214" s="11"/>
      <c r="K214" s="11"/>
      <c r="L214" s="28"/>
      <c r="M214" s="28"/>
    </row>
    <row r="215" spans="1:13" ht="12.75">
      <c r="A215" s="29" t="s">
        <v>283</v>
      </c>
      <c r="B215" s="27"/>
      <c r="C215" s="27"/>
      <c r="D215" s="27"/>
      <c r="E215" s="27"/>
      <c r="F215" s="11"/>
      <c r="G215" s="11"/>
      <c r="H215" s="11"/>
      <c r="I215" s="11"/>
      <c r="J215" s="11"/>
      <c r="K215" s="11"/>
      <c r="L215" s="28"/>
      <c r="M215" s="28"/>
    </row>
    <row r="216" spans="1:13" ht="12.75">
      <c r="A216" s="29" t="s">
        <v>283</v>
      </c>
      <c r="B216" s="207"/>
      <c r="C216" s="207"/>
      <c r="D216" s="207"/>
      <c r="E216" s="207"/>
      <c r="F216" s="11"/>
      <c r="G216" s="11"/>
      <c r="H216" s="11"/>
      <c r="I216" s="11"/>
      <c r="J216" s="11"/>
      <c r="K216" s="11"/>
      <c r="L216" s="28"/>
      <c r="M216" s="28"/>
    </row>
    <row r="217" spans="1:13" ht="12.75">
      <c r="A217" s="27" t="s">
        <v>335</v>
      </c>
      <c r="B217" s="207"/>
      <c r="C217" s="207"/>
      <c r="D217" s="207"/>
      <c r="E217" s="207"/>
      <c r="F217" s="11"/>
      <c r="G217" s="11"/>
      <c r="H217" s="11"/>
      <c r="I217" s="11"/>
      <c r="J217" s="11"/>
      <c r="K217" s="11"/>
      <c r="L217" s="28"/>
      <c r="M217" s="28"/>
    </row>
    <row r="218" spans="6:9" ht="12.75">
      <c r="F218" s="11"/>
      <c r="G218" s="11"/>
      <c r="H218" s="11"/>
      <c r="I218" s="11"/>
    </row>
    <row r="219" spans="1:9" ht="12.75">
      <c r="A219" s="27"/>
      <c r="B219" s="11"/>
      <c r="C219" s="11"/>
      <c r="D219" s="11"/>
      <c r="E219" s="11"/>
      <c r="F219" s="11"/>
      <c r="G219" s="11"/>
      <c r="H219" s="11"/>
      <c r="I219" s="11"/>
    </row>
    <row r="220" spans="1:9" ht="12.75">
      <c r="A220" s="165"/>
      <c r="B220" s="11"/>
      <c r="C220" s="11"/>
      <c r="D220" s="11"/>
      <c r="E220" s="11"/>
      <c r="F220" s="11"/>
      <c r="G220" s="11"/>
      <c r="H220" s="11"/>
      <c r="I220" s="11"/>
    </row>
    <row r="221" spans="1:9" ht="12.75">
      <c r="A221" s="29"/>
      <c r="B221" s="11"/>
      <c r="C221" s="11"/>
      <c r="D221" s="11"/>
      <c r="E221" s="11"/>
      <c r="F221" s="11"/>
      <c r="G221" s="11"/>
      <c r="H221" s="11"/>
      <c r="I221" s="11"/>
    </row>
    <row r="222" spans="1:13" ht="12.75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</row>
    <row r="223" spans="1:13" ht="12.7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6"/>
      <c r="M223" s="17">
        <v>3</v>
      </c>
    </row>
    <row r="224" spans="1:11" ht="12.75">
      <c r="A224" s="1"/>
      <c r="C224" s="26" t="str">
        <f>C146</f>
        <v>Апрель 2010г.</v>
      </c>
      <c r="K224" s="26" t="str">
        <f>K73</f>
        <v>Национальный Банк РК</v>
      </c>
    </row>
    <row r="225" spans="1:12" ht="12.75">
      <c r="A225" s="1"/>
      <c r="C225" s="383" t="str">
        <f>C147</f>
        <v>Информационно - аналитический обзор экономики Казахстана</v>
      </c>
      <c r="D225" s="383"/>
      <c r="E225" s="383"/>
      <c r="F225" s="383"/>
      <c r="G225" s="383"/>
      <c r="H225" s="383"/>
      <c r="I225" s="383"/>
      <c r="J225" s="383"/>
      <c r="K225" s="383"/>
      <c r="L225" s="383"/>
    </row>
    <row r="226" spans="1:13" ht="12.75" customHeight="1" thickBot="1">
      <c r="A226" s="3"/>
      <c r="B226" s="4"/>
      <c r="C226" s="384"/>
      <c r="D226" s="384"/>
      <c r="E226" s="384"/>
      <c r="F226" s="384"/>
      <c r="G226" s="384"/>
      <c r="H226" s="384"/>
      <c r="I226" s="384"/>
      <c r="J226" s="384"/>
      <c r="K226" s="384"/>
      <c r="L226" s="384"/>
      <c r="M226" s="4"/>
    </row>
    <row r="227" ht="12.75" customHeight="1">
      <c r="A227" s="1"/>
    </row>
    <row r="228" spans="1:13" ht="12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</row>
    <row r="229" spans="1:13" ht="17.25" customHeight="1">
      <c r="A229" s="409" t="s">
        <v>211</v>
      </c>
      <c r="B229" s="410"/>
      <c r="C229" s="410"/>
      <c r="D229" s="410"/>
      <c r="E229" s="410"/>
      <c r="F229" s="410"/>
      <c r="G229" s="410"/>
      <c r="H229" s="410"/>
      <c r="I229" s="410"/>
      <c r="J229" s="410"/>
      <c r="K229" s="410"/>
      <c r="L229" s="410"/>
      <c r="M229" s="410"/>
    </row>
    <row r="230" spans="1:13" ht="18.75" customHeight="1">
      <c r="A230" s="87" t="s">
        <v>228</v>
      </c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</row>
    <row r="231" spans="1:13" ht="18" customHeight="1">
      <c r="A231" s="421" t="s">
        <v>338</v>
      </c>
      <c r="B231" s="414"/>
      <c r="C231" s="414"/>
      <c r="D231" s="414"/>
      <c r="E231" s="414"/>
      <c r="F231" s="414"/>
      <c r="G231" s="414"/>
      <c r="H231" s="414"/>
      <c r="I231" s="414"/>
      <c r="J231" s="414"/>
      <c r="K231" s="414"/>
      <c r="L231" s="414"/>
      <c r="M231" s="414"/>
    </row>
    <row r="232" spans="1:13" ht="12.75" customHeight="1">
      <c r="A232" s="414"/>
      <c r="B232" s="414"/>
      <c r="C232" s="414"/>
      <c r="D232" s="414"/>
      <c r="E232" s="414"/>
      <c r="F232" s="414"/>
      <c r="G232" s="414"/>
      <c r="H232" s="414"/>
      <c r="I232" s="414"/>
      <c r="J232" s="414"/>
      <c r="K232" s="414"/>
      <c r="L232" s="414"/>
      <c r="M232" s="414"/>
    </row>
    <row r="233" spans="1:13" ht="12.75">
      <c r="A233" s="422"/>
      <c r="B233" s="422"/>
      <c r="C233" s="422"/>
      <c r="D233" s="422"/>
      <c r="E233" s="422"/>
      <c r="F233" s="422"/>
      <c r="G233" s="422"/>
      <c r="H233" s="422"/>
      <c r="I233" s="422"/>
      <c r="J233" s="422"/>
      <c r="K233" s="422"/>
      <c r="L233" s="422"/>
      <c r="M233" s="422"/>
    </row>
    <row r="234" spans="1:13" ht="12.75">
      <c r="A234" s="423"/>
      <c r="B234" s="423"/>
      <c r="C234" s="423"/>
      <c r="D234" s="423"/>
      <c r="E234" s="423"/>
      <c r="F234" s="423"/>
      <c r="G234" s="423"/>
      <c r="H234" s="423"/>
      <c r="I234" s="423"/>
      <c r="J234" s="423"/>
      <c r="K234" s="423"/>
      <c r="L234" s="423"/>
      <c r="M234" s="423"/>
    </row>
    <row r="235" spans="1:13" ht="12.75" customHeight="1">
      <c r="A235" s="19"/>
      <c r="B235" s="20"/>
      <c r="C235" s="20"/>
      <c r="D235" s="20"/>
      <c r="E235" s="21"/>
      <c r="F235" s="21"/>
      <c r="G235" s="21"/>
      <c r="H235" s="21"/>
      <c r="I235" s="21"/>
      <c r="J235" s="21"/>
      <c r="K235" s="21"/>
      <c r="L235" s="21"/>
      <c r="M235" s="22"/>
    </row>
    <row r="236" spans="2:13" ht="15" customHeight="1">
      <c r="B236" s="45"/>
      <c r="C236" s="45"/>
      <c r="D236" s="45"/>
      <c r="E236" s="45"/>
      <c r="F236" s="45"/>
      <c r="G236" s="45"/>
      <c r="I236" s="45"/>
      <c r="J236" s="45"/>
      <c r="K236" s="45"/>
      <c r="L236" s="45"/>
      <c r="M236" s="45"/>
    </row>
    <row r="237" spans="1:13" ht="15" customHeight="1">
      <c r="A237" s="86" t="s">
        <v>24</v>
      </c>
      <c r="B237" s="45"/>
      <c r="C237" s="45"/>
      <c r="D237" s="45"/>
      <c r="E237" s="45"/>
      <c r="F237" s="45"/>
      <c r="G237" s="45"/>
      <c r="I237" s="45"/>
      <c r="J237" s="45"/>
      <c r="K237" s="45"/>
      <c r="L237" s="45"/>
      <c r="M237" s="45"/>
    </row>
    <row r="238" spans="6:13" ht="12.75">
      <c r="F238" s="34"/>
      <c r="G238" s="34"/>
      <c r="J238" s="34"/>
      <c r="K238" s="34"/>
      <c r="L238" s="34"/>
      <c r="M238" s="34"/>
    </row>
    <row r="239" spans="1:13" ht="12.75">
      <c r="A239" s="377" t="s">
        <v>353</v>
      </c>
      <c r="B239" s="377"/>
      <c r="C239" s="377"/>
      <c r="D239" s="377"/>
      <c r="E239" s="377"/>
      <c r="F239" s="34"/>
      <c r="G239" s="34"/>
      <c r="H239" s="34"/>
      <c r="I239" s="34"/>
      <c r="J239" s="34"/>
      <c r="K239" s="34"/>
      <c r="L239" s="34"/>
      <c r="M239" s="34"/>
    </row>
    <row r="240" spans="1:13" ht="12.75" customHeight="1">
      <c r="A240" s="377"/>
      <c r="B240" s="377"/>
      <c r="C240" s="377"/>
      <c r="D240" s="377"/>
      <c r="E240" s="377"/>
      <c r="F240" s="34"/>
      <c r="G240" s="34"/>
      <c r="H240" s="34"/>
      <c r="I240" s="34"/>
      <c r="J240" s="34"/>
      <c r="K240" s="34"/>
      <c r="L240" s="34"/>
      <c r="M240" s="34"/>
    </row>
    <row r="241" spans="1:13" ht="12.75">
      <c r="A241" s="377"/>
      <c r="B241" s="377"/>
      <c r="C241" s="377"/>
      <c r="D241" s="377"/>
      <c r="E241" s="377"/>
      <c r="F241" s="34"/>
      <c r="G241" s="34"/>
      <c r="H241" s="34"/>
      <c r="I241" s="34"/>
      <c r="J241" s="34"/>
      <c r="K241" s="34"/>
      <c r="L241" s="34"/>
      <c r="M241" s="34"/>
    </row>
    <row r="242" spans="1:13" ht="12.75" customHeight="1">
      <c r="A242" s="377"/>
      <c r="B242" s="377"/>
      <c r="C242" s="377"/>
      <c r="D242" s="377"/>
      <c r="E242" s="377"/>
      <c r="F242" s="34"/>
      <c r="G242" s="34"/>
      <c r="H242" s="34"/>
      <c r="I242" s="34"/>
      <c r="J242" s="34"/>
      <c r="K242" s="34"/>
      <c r="L242" s="34"/>
      <c r="M242" s="34"/>
    </row>
    <row r="243" spans="1:13" ht="12.75">
      <c r="A243" s="418" t="s">
        <v>354</v>
      </c>
      <c r="B243" s="418"/>
      <c r="C243" s="418"/>
      <c r="D243" s="418"/>
      <c r="E243" s="418"/>
      <c r="F243" s="34"/>
      <c r="G243" s="34"/>
      <c r="H243" s="34"/>
      <c r="I243" s="34"/>
      <c r="J243" s="34"/>
      <c r="K243" s="34"/>
      <c r="L243" s="34"/>
      <c r="M243" s="34"/>
    </row>
    <row r="244" spans="1:13" ht="12.75">
      <c r="A244" s="418"/>
      <c r="B244" s="418"/>
      <c r="C244" s="418"/>
      <c r="D244" s="418"/>
      <c r="E244" s="418"/>
      <c r="F244" s="34"/>
      <c r="G244" s="34"/>
      <c r="H244" s="34"/>
      <c r="I244" s="34"/>
      <c r="J244" s="34"/>
      <c r="K244" s="34"/>
      <c r="L244" s="34"/>
      <c r="M244" s="34"/>
    </row>
    <row r="245" spans="1:15" ht="12.75">
      <c r="A245" s="418"/>
      <c r="B245" s="418"/>
      <c r="C245" s="418"/>
      <c r="D245" s="418"/>
      <c r="E245" s="418"/>
      <c r="F245" s="34"/>
      <c r="G245" s="34"/>
      <c r="H245" s="34"/>
      <c r="I245" s="34"/>
      <c r="J245" s="34"/>
      <c r="K245" s="34"/>
      <c r="L245" s="34"/>
      <c r="M245" s="34"/>
      <c r="O245" s="263"/>
    </row>
    <row r="246" spans="1:13" ht="15.75" customHeight="1">
      <c r="A246" s="418"/>
      <c r="B246" s="418"/>
      <c r="C246" s="418"/>
      <c r="D246" s="418"/>
      <c r="E246" s="418"/>
      <c r="F246" s="34"/>
      <c r="G246" s="34"/>
      <c r="H246" s="34"/>
      <c r="I246" s="34"/>
      <c r="J246" s="34"/>
      <c r="K246" s="34"/>
      <c r="L246" s="34"/>
      <c r="M246" s="34"/>
    </row>
    <row r="247" spans="1:13" ht="12.75">
      <c r="A247" s="418"/>
      <c r="B247" s="418"/>
      <c r="C247" s="418"/>
      <c r="D247" s="418"/>
      <c r="E247" s="418"/>
      <c r="F247" s="34"/>
      <c r="G247" s="34"/>
      <c r="H247" s="34"/>
      <c r="I247" s="34"/>
      <c r="J247" s="34"/>
      <c r="K247" s="34"/>
      <c r="L247" s="34"/>
      <c r="M247" s="34"/>
    </row>
    <row r="248" spans="1:13" ht="12.75">
      <c r="A248" s="418"/>
      <c r="B248" s="418"/>
      <c r="C248" s="418"/>
      <c r="D248" s="418"/>
      <c r="E248" s="418"/>
      <c r="F248" s="34"/>
      <c r="G248" s="34"/>
      <c r="H248" s="34"/>
      <c r="I248" s="34"/>
      <c r="J248" s="34"/>
      <c r="K248" s="34"/>
      <c r="L248" s="34"/>
      <c r="M248" s="34"/>
    </row>
    <row r="249" spans="1:13" ht="15.75" customHeight="1">
      <c r="A249" s="418"/>
      <c r="B249" s="418"/>
      <c r="C249" s="418"/>
      <c r="D249" s="418"/>
      <c r="E249" s="418"/>
      <c r="F249" s="34"/>
      <c r="G249" s="34"/>
      <c r="H249" s="34"/>
      <c r="I249" s="34"/>
      <c r="J249" s="34"/>
      <c r="K249" s="34"/>
      <c r="L249" s="34"/>
      <c r="M249" s="34"/>
    </row>
    <row r="250" spans="1:13" ht="12.75">
      <c r="A250" s="337"/>
      <c r="B250" s="337"/>
      <c r="C250" s="337"/>
      <c r="D250" s="337"/>
      <c r="E250" s="337"/>
      <c r="F250" s="34"/>
      <c r="G250" s="34"/>
      <c r="H250" s="34"/>
      <c r="I250" s="34"/>
      <c r="J250" s="34"/>
      <c r="K250" s="34"/>
      <c r="L250" s="34"/>
      <c r="M250" s="34"/>
    </row>
    <row r="251" spans="1:13" ht="12.75">
      <c r="A251" s="337"/>
      <c r="B251" s="337"/>
      <c r="C251" s="337"/>
      <c r="D251" s="337"/>
      <c r="E251" s="337"/>
      <c r="F251" s="34"/>
      <c r="G251" s="34"/>
      <c r="H251" s="34"/>
      <c r="I251" s="34"/>
      <c r="J251" s="34"/>
      <c r="K251" s="34"/>
      <c r="L251" s="34"/>
      <c r="M251" s="34"/>
    </row>
    <row r="252" spans="1:13" ht="12.75">
      <c r="A252" s="13" t="s">
        <v>283</v>
      </c>
      <c r="B252" s="13"/>
      <c r="C252" s="13"/>
      <c r="D252" s="13"/>
      <c r="E252" s="13"/>
      <c r="F252" s="34"/>
      <c r="G252" s="34"/>
      <c r="H252" s="34"/>
      <c r="I252" s="34"/>
      <c r="J252" s="34"/>
      <c r="K252" s="34"/>
      <c r="L252" s="34"/>
      <c r="M252" s="34"/>
    </row>
    <row r="253" spans="1:13" ht="12.75">
      <c r="A253" s="10"/>
      <c r="B253" s="10"/>
      <c r="C253" s="10"/>
      <c r="D253" s="10"/>
      <c r="E253" s="10"/>
      <c r="F253" s="82"/>
      <c r="G253" s="82"/>
      <c r="H253" s="82"/>
      <c r="I253" s="82"/>
      <c r="J253" s="82"/>
      <c r="K253" s="82"/>
      <c r="L253" s="82"/>
      <c r="M253" s="82"/>
    </row>
    <row r="254" spans="1:12" ht="18.75" customHeight="1">
      <c r="A254" s="88" t="s">
        <v>82</v>
      </c>
      <c r="J254" s="15"/>
      <c r="K254" s="15"/>
      <c r="L254" s="15"/>
    </row>
    <row r="255" spans="1:13" ht="18" customHeight="1">
      <c r="A255" s="414" t="s">
        <v>339</v>
      </c>
      <c r="B255" s="414"/>
      <c r="C255" s="414"/>
      <c r="D255" s="414"/>
      <c r="E255" s="414"/>
      <c r="F255" s="414"/>
      <c r="G255" s="414"/>
      <c r="H255" s="414"/>
      <c r="I255" s="414"/>
      <c r="J255" s="414"/>
      <c r="K255" s="414"/>
      <c r="L255" s="414"/>
      <c r="M255" s="414"/>
    </row>
    <row r="256" spans="1:13" ht="12.75" customHeight="1">
      <c r="A256" s="414"/>
      <c r="B256" s="414"/>
      <c r="C256" s="414"/>
      <c r="D256" s="414"/>
      <c r="E256" s="414"/>
      <c r="F256" s="414"/>
      <c r="G256" s="414"/>
      <c r="H256" s="414"/>
      <c r="I256" s="414"/>
      <c r="J256" s="414"/>
      <c r="K256" s="414"/>
      <c r="L256" s="414"/>
      <c r="M256" s="414"/>
    </row>
    <row r="257" spans="1:13" ht="12.75">
      <c r="A257" s="414"/>
      <c r="B257" s="414"/>
      <c r="C257" s="414"/>
      <c r="D257" s="414"/>
      <c r="E257" s="414"/>
      <c r="F257" s="414"/>
      <c r="G257" s="414"/>
      <c r="H257" s="414"/>
      <c r="I257" s="414"/>
      <c r="J257" s="414"/>
      <c r="K257" s="414"/>
      <c r="L257" s="414"/>
      <c r="M257" s="414"/>
    </row>
    <row r="258" spans="1:13" ht="18" customHeight="1">
      <c r="A258" s="415"/>
      <c r="B258" s="415"/>
      <c r="C258" s="415"/>
      <c r="D258" s="415"/>
      <c r="E258" s="415"/>
      <c r="F258" s="415"/>
      <c r="G258" s="415"/>
      <c r="H258" s="415"/>
      <c r="I258" s="415"/>
      <c r="J258" s="415"/>
      <c r="K258" s="415"/>
      <c r="L258" s="415"/>
      <c r="M258" s="415"/>
    </row>
    <row r="259" spans="1:13" ht="12.75">
      <c r="A259" s="19"/>
      <c r="B259" s="20"/>
      <c r="C259" s="20"/>
      <c r="D259" s="20"/>
      <c r="E259" s="21"/>
      <c r="F259" s="21"/>
      <c r="G259" s="21"/>
      <c r="H259" s="21"/>
      <c r="I259" s="21"/>
      <c r="J259" s="21"/>
      <c r="K259" s="21"/>
      <c r="L259" s="21"/>
      <c r="M259" s="22"/>
    </row>
    <row r="260" spans="6:12" ht="12.75">
      <c r="F260" s="15"/>
      <c r="G260" s="15"/>
      <c r="H260" s="15"/>
      <c r="I260" s="15"/>
      <c r="K260" s="15"/>
      <c r="L260" s="15"/>
    </row>
    <row r="261" spans="1:12" ht="15">
      <c r="A261" s="86" t="s">
        <v>288</v>
      </c>
      <c r="F261" s="15"/>
      <c r="G261" s="15"/>
      <c r="H261" s="15"/>
      <c r="I261" s="15"/>
      <c r="K261" s="15"/>
      <c r="L261" s="15"/>
    </row>
    <row r="262" spans="1:12" ht="12.75">
      <c r="A262" s="40" t="s">
        <v>340</v>
      </c>
      <c r="F262" s="15"/>
      <c r="G262" s="15"/>
      <c r="H262" s="15"/>
      <c r="I262" s="15"/>
      <c r="K262" s="15"/>
      <c r="L262" s="15"/>
    </row>
    <row r="263" spans="1:12" ht="12.75">
      <c r="A263" s="377" t="s">
        <v>341</v>
      </c>
      <c r="B263" s="377"/>
      <c r="C263" s="377"/>
      <c r="D263" s="377"/>
      <c r="E263" s="377"/>
      <c r="F263" s="15"/>
      <c r="G263" s="15"/>
      <c r="H263" s="15"/>
      <c r="I263" s="15"/>
      <c r="J263" s="15"/>
      <c r="K263" s="15"/>
      <c r="L263" s="15"/>
    </row>
    <row r="264" spans="1:12" ht="12.75">
      <c r="A264" s="377"/>
      <c r="B264" s="377"/>
      <c r="C264" s="377"/>
      <c r="D264" s="377"/>
      <c r="E264" s="377"/>
      <c r="F264" s="15"/>
      <c r="G264" s="15"/>
      <c r="H264" s="15"/>
      <c r="I264" s="15"/>
      <c r="J264" s="15"/>
      <c r="K264" s="15"/>
      <c r="L264" s="15"/>
    </row>
    <row r="265" spans="1:12" ht="12.75" customHeight="1">
      <c r="A265" s="377"/>
      <c r="B265" s="377"/>
      <c r="C265" s="377"/>
      <c r="D265" s="377"/>
      <c r="E265" s="377"/>
      <c r="F265" s="15"/>
      <c r="G265" s="15"/>
      <c r="H265" s="15"/>
      <c r="I265" s="15"/>
      <c r="J265" s="15"/>
      <c r="K265" s="15"/>
      <c r="L265" s="15"/>
    </row>
    <row r="266" spans="1:12" ht="12.75">
      <c r="A266" s="377"/>
      <c r="B266" s="377"/>
      <c r="C266" s="377"/>
      <c r="D266" s="377"/>
      <c r="E266" s="377"/>
      <c r="F266" s="15"/>
      <c r="G266" s="15"/>
      <c r="H266" s="15"/>
      <c r="I266" s="15"/>
      <c r="J266" s="15"/>
      <c r="K266" s="15"/>
      <c r="L266" s="15"/>
    </row>
    <row r="267" spans="1:12" ht="12.75">
      <c r="A267" s="377"/>
      <c r="B267" s="377"/>
      <c r="C267" s="377"/>
      <c r="D267" s="377"/>
      <c r="E267" s="377"/>
      <c r="F267" s="15"/>
      <c r="G267" s="15"/>
      <c r="H267" s="15"/>
      <c r="I267" s="15"/>
      <c r="J267" s="15"/>
      <c r="K267" s="15"/>
      <c r="L267" s="15"/>
    </row>
    <row r="268" spans="1:21" ht="12.75">
      <c r="A268" s="337"/>
      <c r="B268" s="337"/>
      <c r="C268" s="337"/>
      <c r="D268" s="337"/>
      <c r="E268" s="337"/>
      <c r="F268" s="15"/>
      <c r="G268" s="15"/>
      <c r="H268" s="15"/>
      <c r="I268" s="15"/>
      <c r="J268" s="15"/>
      <c r="K268" s="15"/>
      <c r="L268" s="15"/>
      <c r="Q268" s="278"/>
      <c r="R268" s="278"/>
      <c r="S268" s="278"/>
      <c r="T268" s="278"/>
      <c r="U268" s="278"/>
    </row>
    <row r="269" spans="1:21" ht="12.75">
      <c r="A269" s="337"/>
      <c r="B269" s="337"/>
      <c r="C269" s="337"/>
      <c r="D269" s="337"/>
      <c r="E269" s="337"/>
      <c r="F269" s="15"/>
      <c r="G269" s="15"/>
      <c r="H269" s="15"/>
      <c r="I269" s="15"/>
      <c r="J269" s="15"/>
      <c r="K269" s="15"/>
      <c r="L269" s="15"/>
      <c r="Q269" s="278"/>
      <c r="R269" s="278"/>
      <c r="S269" s="278"/>
      <c r="T269" s="278"/>
      <c r="U269" s="278"/>
    </row>
    <row r="270" spans="1:21" ht="12.75">
      <c r="A270" s="365"/>
      <c r="B270" s="365"/>
      <c r="C270" s="365"/>
      <c r="D270" s="365"/>
      <c r="E270" s="365"/>
      <c r="F270" s="15"/>
      <c r="G270" s="15"/>
      <c r="H270" s="15"/>
      <c r="I270" s="15"/>
      <c r="J270" s="15"/>
      <c r="K270" s="15"/>
      <c r="L270" s="15"/>
      <c r="Q270" s="278"/>
      <c r="R270" s="278"/>
      <c r="S270" s="278"/>
      <c r="T270" s="278"/>
      <c r="U270" s="278"/>
    </row>
    <row r="271" spans="1:21" ht="12.75">
      <c r="A271" s="413"/>
      <c r="B271" s="413"/>
      <c r="C271" s="413"/>
      <c r="D271" s="413"/>
      <c r="E271" s="413"/>
      <c r="F271" s="15"/>
      <c r="G271" s="15"/>
      <c r="H271" s="15"/>
      <c r="I271" s="15"/>
      <c r="J271" s="15"/>
      <c r="K271" s="15"/>
      <c r="L271" s="15"/>
      <c r="Q271" s="278"/>
      <c r="R271" s="278"/>
      <c r="S271" s="278"/>
      <c r="T271" s="278"/>
      <c r="U271" s="278"/>
    </row>
    <row r="272" spans="1:21" ht="12.75">
      <c r="A272" s="413"/>
      <c r="B272" s="413"/>
      <c r="C272" s="413"/>
      <c r="D272" s="413"/>
      <c r="E272" s="413"/>
      <c r="F272" s="15"/>
      <c r="G272" s="15"/>
      <c r="H272" s="15"/>
      <c r="I272" s="15"/>
      <c r="J272" s="15"/>
      <c r="K272" s="15"/>
      <c r="L272" s="15"/>
      <c r="Q272" s="278"/>
      <c r="R272" s="278"/>
      <c r="S272" s="278"/>
      <c r="T272" s="278"/>
      <c r="U272" s="278"/>
    </row>
    <row r="273" spans="1:21" ht="12.75">
      <c r="A273" s="413"/>
      <c r="B273" s="413"/>
      <c r="C273" s="413"/>
      <c r="D273" s="413"/>
      <c r="E273" s="413"/>
      <c r="Q273" s="278"/>
      <c r="R273" s="278"/>
      <c r="S273" s="278"/>
      <c r="T273" s="278"/>
      <c r="U273" s="278"/>
    </row>
    <row r="274" spans="1:5" ht="12.75">
      <c r="A274" s="413"/>
      <c r="B274" s="413"/>
      <c r="C274" s="413"/>
      <c r="D274" s="413"/>
      <c r="E274" s="413"/>
    </row>
    <row r="276" spans="1:13" ht="12.7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</row>
    <row r="277" ht="18.75" customHeight="1">
      <c r="A277" s="88" t="s">
        <v>235</v>
      </c>
    </row>
    <row r="278" spans="1:13" ht="18" customHeight="1">
      <c r="A278" s="411" t="s">
        <v>289</v>
      </c>
      <c r="B278" s="412"/>
      <c r="C278" s="412"/>
      <c r="D278" s="412"/>
      <c r="E278" s="412"/>
      <c r="F278" s="412"/>
      <c r="G278" s="412"/>
      <c r="H278" s="412"/>
      <c r="I278" s="412"/>
      <c r="J278" s="412"/>
      <c r="K278" s="412"/>
      <c r="L278" s="412"/>
      <c r="M278" s="412"/>
    </row>
    <row r="279" spans="1:13" ht="12.75">
      <c r="A279" s="412"/>
      <c r="B279" s="412"/>
      <c r="C279" s="412"/>
      <c r="D279" s="412"/>
      <c r="E279" s="412"/>
      <c r="F279" s="412"/>
      <c r="G279" s="412"/>
      <c r="H279" s="412"/>
      <c r="I279" s="412"/>
      <c r="J279" s="412"/>
      <c r="K279" s="412"/>
      <c r="L279" s="412"/>
      <c r="M279" s="412"/>
    </row>
    <row r="280" spans="1:13" ht="12.75">
      <c r="A280" s="19"/>
      <c r="B280" s="20"/>
      <c r="C280" s="20"/>
      <c r="D280" s="20"/>
      <c r="E280" s="21"/>
      <c r="F280" s="21"/>
      <c r="G280" s="21"/>
      <c r="H280" s="21"/>
      <c r="I280" s="21"/>
      <c r="J280" s="21"/>
      <c r="K280" s="21"/>
      <c r="L280" s="21"/>
      <c r="M280" s="22"/>
    </row>
    <row r="281" spans="1:12" s="18" customFormat="1" ht="12.75">
      <c r="A281" s="79"/>
      <c r="B281" s="80"/>
      <c r="C281" s="80"/>
      <c r="D281" s="80"/>
      <c r="E281" s="81"/>
      <c r="F281" s="81"/>
      <c r="G281" s="81"/>
      <c r="H281" s="81"/>
      <c r="I281" s="81"/>
      <c r="J281" s="81"/>
      <c r="K281" s="81"/>
      <c r="L281" s="81"/>
    </row>
    <row r="282" ht="15">
      <c r="A282" s="86" t="s">
        <v>83</v>
      </c>
    </row>
    <row r="283" spans="15:19" ht="12.75">
      <c r="O283" s="7"/>
      <c r="P283" s="83"/>
      <c r="Q283" s="83"/>
      <c r="R283" s="83"/>
      <c r="S283" s="83"/>
    </row>
    <row r="284" spans="1:19" ht="12.75">
      <c r="A284" s="413" t="s">
        <v>16</v>
      </c>
      <c r="B284" s="413"/>
      <c r="C284" s="413"/>
      <c r="D284" s="413"/>
      <c r="E284" s="413"/>
      <c r="O284" s="83"/>
      <c r="P284" s="83"/>
      <c r="Q284" s="83"/>
      <c r="R284" s="83"/>
      <c r="S284" s="83"/>
    </row>
    <row r="285" spans="1:19" ht="12.75">
      <c r="A285" s="413"/>
      <c r="B285" s="413"/>
      <c r="C285" s="413"/>
      <c r="D285" s="413"/>
      <c r="E285" s="413"/>
      <c r="O285" s="83"/>
      <c r="P285" s="83"/>
      <c r="Q285" s="83"/>
      <c r="R285" s="83"/>
      <c r="S285" s="83"/>
    </row>
    <row r="286" spans="1:19" ht="12.75">
      <c r="A286" s="413"/>
      <c r="B286" s="413"/>
      <c r="C286" s="413"/>
      <c r="D286" s="413"/>
      <c r="E286" s="413"/>
      <c r="O286" s="83"/>
      <c r="P286" s="83"/>
      <c r="Q286" s="83"/>
      <c r="R286" s="83"/>
      <c r="S286" s="83"/>
    </row>
    <row r="287" spans="1:19" ht="12.75">
      <c r="A287" s="413"/>
      <c r="B287" s="413"/>
      <c r="C287" s="413"/>
      <c r="D287" s="413"/>
      <c r="E287" s="413"/>
      <c r="O287" s="83"/>
      <c r="P287" s="83"/>
      <c r="Q287" s="83"/>
      <c r="R287" s="83"/>
      <c r="S287" s="83"/>
    </row>
    <row r="288" spans="1:19" ht="12.75">
      <c r="A288" s="413"/>
      <c r="B288" s="413"/>
      <c r="C288" s="413"/>
      <c r="D288" s="413"/>
      <c r="E288" s="413"/>
      <c r="O288" s="27"/>
      <c r="P288" s="27"/>
      <c r="Q288" s="27"/>
      <c r="R288" s="27"/>
      <c r="S288" s="27"/>
    </row>
    <row r="289" spans="1:19" ht="12.75">
      <c r="A289" s="413"/>
      <c r="B289" s="413"/>
      <c r="C289" s="413"/>
      <c r="D289" s="413"/>
      <c r="E289" s="413"/>
      <c r="O289" s="27"/>
      <c r="P289" s="27"/>
      <c r="Q289" s="27"/>
      <c r="R289" s="27"/>
      <c r="S289" s="27"/>
    </row>
    <row r="290" spans="1:5" ht="12.75">
      <c r="A290" s="477" t="s">
        <v>344</v>
      </c>
      <c r="B290" s="477"/>
      <c r="C290" s="477"/>
      <c r="D290" s="477"/>
      <c r="E290" s="477"/>
    </row>
    <row r="291" spans="1:5" ht="12.75" customHeight="1">
      <c r="A291" s="477"/>
      <c r="B291" s="477"/>
      <c r="C291" s="477"/>
      <c r="D291" s="477"/>
      <c r="E291" s="477"/>
    </row>
    <row r="292" spans="1:5" ht="12.75">
      <c r="A292" s="477"/>
      <c r="B292" s="477"/>
      <c r="C292" s="477"/>
      <c r="D292" s="477"/>
      <c r="E292" s="477"/>
    </row>
    <row r="293" spans="1:5" ht="12.75">
      <c r="A293" s="477"/>
      <c r="B293" s="477"/>
      <c r="C293" s="477"/>
      <c r="D293" s="477"/>
      <c r="E293" s="477"/>
    </row>
    <row r="294" spans="1:5" ht="12.75">
      <c r="A294" s="478"/>
      <c r="B294" s="478"/>
      <c r="C294" s="478"/>
      <c r="D294" s="478"/>
      <c r="E294" s="478"/>
    </row>
    <row r="295" spans="1:5" ht="12.75">
      <c r="A295" s="407" t="s">
        <v>343</v>
      </c>
      <c r="B295" s="408"/>
      <c r="C295" s="408"/>
      <c r="D295" s="408"/>
      <c r="E295" s="408"/>
    </row>
    <row r="296" spans="1:5" ht="12.75" customHeight="1">
      <c r="A296" s="408"/>
      <c r="B296" s="408"/>
      <c r="C296" s="408"/>
      <c r="D296" s="408"/>
      <c r="E296" s="408"/>
    </row>
    <row r="297" spans="1:13" ht="12.75" customHeight="1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</row>
    <row r="298" spans="1:13" ht="12.7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43">
        <v>4</v>
      </c>
    </row>
    <row r="299" spans="1:11" ht="12.75">
      <c r="A299" s="1"/>
      <c r="C299" s="26" t="str">
        <f>C224</f>
        <v>Апрель 2010г.</v>
      </c>
      <c r="K299" s="26" t="str">
        <f>K146</f>
        <v>Национальный Банк РК</v>
      </c>
    </row>
    <row r="300" spans="1:12" ht="12.75">
      <c r="A300" s="1"/>
      <c r="C300" s="383" t="str">
        <f>C225</f>
        <v>Информационно - аналитический обзор экономики Казахстана</v>
      </c>
      <c r="D300" s="383"/>
      <c r="E300" s="383"/>
      <c r="F300" s="383"/>
      <c r="G300" s="383"/>
      <c r="H300" s="383"/>
      <c r="I300" s="383"/>
      <c r="J300" s="383"/>
      <c r="K300" s="383"/>
      <c r="L300" s="383"/>
    </row>
    <row r="301" spans="1:13" ht="12.75" customHeight="1" thickBot="1">
      <c r="A301" s="3"/>
      <c r="B301" s="4"/>
      <c r="C301" s="384"/>
      <c r="D301" s="384"/>
      <c r="E301" s="384"/>
      <c r="F301" s="384"/>
      <c r="G301" s="384"/>
      <c r="H301" s="384"/>
      <c r="I301" s="384"/>
      <c r="J301" s="384"/>
      <c r="K301" s="384"/>
      <c r="L301" s="384"/>
      <c r="M301" s="4"/>
    </row>
    <row r="302" ht="13.5" customHeight="1">
      <c r="A302" s="1"/>
    </row>
    <row r="303" spans="1:13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</row>
    <row r="304" spans="1:13" ht="12.75">
      <c r="A304" s="362"/>
      <c r="B304" s="363"/>
      <c r="C304" s="363"/>
      <c r="D304" s="363"/>
      <c r="E304" s="363"/>
      <c r="F304" s="363"/>
      <c r="G304" s="363"/>
      <c r="H304" s="363"/>
      <c r="I304" s="363"/>
      <c r="J304" s="363"/>
      <c r="K304" s="363"/>
      <c r="L304" s="363"/>
      <c r="M304" s="363"/>
    </row>
    <row r="305" spans="1:13" s="18" customFormat="1" ht="13.5" customHeight="1">
      <c r="A305" s="363"/>
      <c r="B305" s="363"/>
      <c r="C305" s="363"/>
      <c r="D305" s="363"/>
      <c r="E305" s="363"/>
      <c r="F305" s="363"/>
      <c r="G305" s="363"/>
      <c r="H305" s="363"/>
      <c r="I305" s="363"/>
      <c r="J305" s="363"/>
      <c r="K305" s="363"/>
      <c r="L305" s="363"/>
      <c r="M305" s="363"/>
    </row>
    <row r="306" spans="1:13" s="18" customFormat="1" ht="0.75" customHeight="1">
      <c r="A306" s="363"/>
      <c r="B306" s="363"/>
      <c r="C306" s="363"/>
      <c r="D306" s="363"/>
      <c r="E306" s="363"/>
      <c r="F306" s="363"/>
      <c r="G306" s="363"/>
      <c r="H306" s="363"/>
      <c r="I306" s="363"/>
      <c r="J306" s="363"/>
      <c r="K306" s="363"/>
      <c r="L306" s="363"/>
      <c r="M306" s="363"/>
    </row>
    <row r="307" spans="1:13" s="18" customFormat="1" ht="15" customHeight="1" hidden="1">
      <c r="A307" s="364"/>
      <c r="B307" s="364"/>
      <c r="C307" s="364"/>
      <c r="D307" s="364"/>
      <c r="E307" s="364"/>
      <c r="F307" s="364"/>
      <c r="G307" s="364"/>
      <c r="H307" s="364"/>
      <c r="I307" s="364"/>
      <c r="J307" s="364"/>
      <c r="K307" s="364"/>
      <c r="L307" s="364"/>
      <c r="M307" s="364"/>
    </row>
    <row r="308" spans="1:13" s="18" customFormat="1" ht="12" customHeight="1">
      <c r="A308" s="365"/>
      <c r="B308" s="365"/>
      <c r="C308" s="365"/>
      <c r="D308" s="365"/>
      <c r="E308" s="365"/>
      <c r="F308" s="365"/>
      <c r="G308" s="365"/>
      <c r="H308" s="365"/>
      <c r="I308" s="365"/>
      <c r="J308" s="365"/>
      <c r="K308" s="365"/>
      <c r="L308" s="365"/>
      <c r="M308" s="365"/>
    </row>
    <row r="309" spans="1:13" s="18" customFormat="1" ht="6" customHeight="1">
      <c r="A309" s="365"/>
      <c r="B309" s="365"/>
      <c r="C309" s="365"/>
      <c r="D309" s="365"/>
      <c r="E309" s="365"/>
      <c r="F309" s="365"/>
      <c r="G309" s="365"/>
      <c r="H309" s="365"/>
      <c r="I309" s="365"/>
      <c r="J309" s="365"/>
      <c r="K309" s="365"/>
      <c r="L309" s="365"/>
      <c r="M309" s="365"/>
    </row>
    <row r="310" spans="1:13" s="18" customFormat="1" ht="12.75">
      <c r="A310" s="19"/>
      <c r="B310" s="20"/>
      <c r="C310" s="20"/>
      <c r="D310" s="20"/>
      <c r="E310" s="21"/>
      <c r="F310" s="21"/>
      <c r="G310" s="21"/>
      <c r="H310" s="21"/>
      <c r="I310" s="21"/>
      <c r="J310" s="21"/>
      <c r="K310" s="21"/>
      <c r="L310" s="21"/>
      <c r="M310" s="22"/>
    </row>
    <row r="311" spans="1:13" s="18" customFormat="1" ht="18">
      <c r="A311" s="10"/>
      <c r="B311" s="10"/>
      <c r="C311" s="10"/>
      <c r="D311" s="10"/>
      <c r="E311" s="90" t="s">
        <v>186</v>
      </c>
      <c r="F311" s="10"/>
      <c r="G311" s="10"/>
      <c r="H311" s="10"/>
      <c r="I311" s="10"/>
      <c r="J311" s="10"/>
      <c r="K311" s="10"/>
      <c r="L311" s="10"/>
      <c r="M311" s="10"/>
    </row>
    <row r="312" spans="1:5" s="18" customFormat="1" ht="18.75">
      <c r="A312" s="84" t="s">
        <v>248</v>
      </c>
      <c r="E312" s="84"/>
    </row>
    <row r="313" s="18" customFormat="1" ht="12.75"/>
    <row r="314" spans="1:5" s="18" customFormat="1" ht="12.75">
      <c r="A314" s="379" t="s">
        <v>345</v>
      </c>
      <c r="B314" s="380"/>
      <c r="C314" s="380"/>
      <c r="D314" s="380"/>
      <c r="E314" s="380"/>
    </row>
    <row r="315" spans="1:5" s="18" customFormat="1" ht="12.75">
      <c r="A315" s="380"/>
      <c r="B315" s="380"/>
      <c r="C315" s="380"/>
      <c r="D315" s="380"/>
      <c r="E315" s="380"/>
    </row>
    <row r="316" spans="1:5" s="18" customFormat="1" ht="12.75">
      <c r="A316" s="382"/>
      <c r="B316" s="382"/>
      <c r="C316" s="382"/>
      <c r="D316" s="382"/>
      <c r="E316" s="382"/>
    </row>
    <row r="317" spans="1:5" s="18" customFormat="1" ht="12.75">
      <c r="A317" s="376"/>
      <c r="B317" s="376"/>
      <c r="C317" s="376"/>
      <c r="D317" s="376"/>
      <c r="E317" s="376"/>
    </row>
    <row r="318" spans="1:20" s="18" customFormat="1" ht="12.75">
      <c r="A318" s="405" t="s">
        <v>346</v>
      </c>
      <c r="B318" s="405"/>
      <c r="C318" s="405"/>
      <c r="D318" s="405"/>
      <c r="E318" s="405"/>
      <c r="O318" s="180"/>
      <c r="P318" s="216"/>
      <c r="Q318" s="216"/>
      <c r="R318" s="216"/>
      <c r="S318" s="216"/>
      <c r="T318" s="216"/>
    </row>
    <row r="319" spans="1:20" s="18" customFormat="1" ht="12.75">
      <c r="A319" s="405"/>
      <c r="B319" s="405"/>
      <c r="C319" s="405"/>
      <c r="D319" s="405"/>
      <c r="E319" s="405"/>
      <c r="O319" s="83"/>
      <c r="P319" s="216"/>
      <c r="Q319" s="216"/>
      <c r="R319" s="216"/>
      <c r="S319" s="216"/>
      <c r="T319" s="216"/>
    </row>
    <row r="320" spans="1:20" s="18" customFormat="1" ht="12.75">
      <c r="A320" s="405"/>
      <c r="B320" s="405"/>
      <c r="C320" s="405"/>
      <c r="D320" s="405"/>
      <c r="E320" s="405"/>
      <c r="O320" s="83"/>
      <c r="P320" s="216"/>
      <c r="Q320" s="216"/>
      <c r="R320" s="216"/>
      <c r="S320" s="216"/>
      <c r="T320" s="216"/>
    </row>
    <row r="321" spans="1:20" s="18" customFormat="1" ht="12.75">
      <c r="A321" s="337"/>
      <c r="B321" s="337"/>
      <c r="C321" s="337"/>
      <c r="D321" s="337"/>
      <c r="E321" s="337"/>
      <c r="O321" s="83"/>
      <c r="P321" s="216"/>
      <c r="Q321" s="216"/>
      <c r="R321" s="216"/>
      <c r="S321" s="216"/>
      <c r="T321" s="216"/>
    </row>
    <row r="322" spans="1:20" s="18" customFormat="1" ht="12.75">
      <c r="A322" s="406" t="s">
        <v>251</v>
      </c>
      <c r="B322" s="406"/>
      <c r="C322" s="406"/>
      <c r="D322" s="406"/>
      <c r="E322" s="406"/>
      <c r="O322" s="83"/>
      <c r="P322" s="217"/>
      <c r="Q322" s="217"/>
      <c r="R322" s="217"/>
      <c r="S322" s="217"/>
      <c r="T322" s="217"/>
    </row>
    <row r="323" spans="1:19" s="18" customFormat="1" ht="12.75">
      <c r="A323" s="406"/>
      <c r="B323" s="406"/>
      <c r="C323" s="406"/>
      <c r="D323" s="406"/>
      <c r="E323" s="406"/>
      <c r="O323" s="83"/>
      <c r="P323" s="83"/>
      <c r="Q323" s="83"/>
      <c r="R323" s="83"/>
      <c r="S323" s="83"/>
    </row>
    <row r="324" spans="1:19" s="18" customFormat="1" ht="12.75">
      <c r="A324" s="406"/>
      <c r="B324" s="406"/>
      <c r="C324" s="406"/>
      <c r="D324" s="406"/>
      <c r="E324" s="406"/>
      <c r="O324" s="83"/>
      <c r="P324" s="83"/>
      <c r="Q324" s="83"/>
      <c r="R324" s="83"/>
      <c r="S324" s="83"/>
    </row>
    <row r="325" spans="1:5" s="18" customFormat="1" ht="12.75">
      <c r="A325" s="406"/>
      <c r="B325" s="406"/>
      <c r="C325" s="406"/>
      <c r="D325" s="406"/>
      <c r="E325" s="406"/>
    </row>
    <row r="326" spans="1:5" s="18" customFormat="1" ht="12.75">
      <c r="A326" s="406"/>
      <c r="B326" s="406"/>
      <c r="C326" s="406"/>
      <c r="D326" s="406"/>
      <c r="E326" s="406"/>
    </row>
    <row r="327" spans="1:13" s="18" customFormat="1" ht="18.75">
      <c r="A327" s="84" t="s">
        <v>20</v>
      </c>
      <c r="F327" s="2"/>
      <c r="G327" s="2"/>
      <c r="H327" s="2"/>
      <c r="I327" s="2"/>
      <c r="J327" s="2"/>
      <c r="K327" s="2"/>
      <c r="L327" s="2"/>
      <c r="M327" s="2"/>
    </row>
    <row r="328" spans="6:13" s="18" customFormat="1" ht="12.75" customHeight="1">
      <c r="F328" s="2"/>
      <c r="G328" s="2"/>
      <c r="H328" s="2"/>
      <c r="I328" s="2"/>
      <c r="J328" s="15"/>
      <c r="K328" s="15"/>
      <c r="L328" s="15"/>
      <c r="M328" s="2"/>
    </row>
    <row r="329" spans="2:13" s="18" customFormat="1" ht="12.75" customHeight="1">
      <c r="B329" s="42" t="s">
        <v>212</v>
      </c>
      <c r="C329" s="32" t="s">
        <v>32</v>
      </c>
      <c r="D329" s="42"/>
      <c r="E329" s="2"/>
      <c r="F329" s="2"/>
      <c r="G329" s="2"/>
      <c r="H329" s="2"/>
      <c r="I329" s="2"/>
      <c r="J329" s="2"/>
      <c r="K329" s="2"/>
      <c r="L329" s="2"/>
      <c r="M329" s="2"/>
    </row>
    <row r="330" spans="6:13" s="18" customFormat="1" ht="12.75">
      <c r="F330" s="2"/>
      <c r="G330" s="2"/>
      <c r="H330" s="2"/>
      <c r="I330" s="2"/>
      <c r="J330" s="2"/>
      <c r="K330" s="2"/>
      <c r="L330" s="2"/>
      <c r="M330" s="2"/>
    </row>
    <row r="331" spans="1:13" s="18" customFormat="1" ht="12.75">
      <c r="A331" s="379" t="s">
        <v>347</v>
      </c>
      <c r="B331" s="380"/>
      <c r="C331" s="380"/>
      <c r="D331" s="380"/>
      <c r="E331" s="380"/>
      <c r="F331" s="2"/>
      <c r="G331" s="2"/>
      <c r="H331" s="2"/>
      <c r="I331" s="2"/>
      <c r="J331" s="2"/>
      <c r="K331" s="2"/>
      <c r="L331" s="2"/>
      <c r="M331" s="2"/>
    </row>
    <row r="332" spans="1:13" s="18" customFormat="1" ht="12.75" customHeight="1">
      <c r="A332" s="380"/>
      <c r="B332" s="380"/>
      <c r="C332" s="380"/>
      <c r="D332" s="380"/>
      <c r="E332" s="380"/>
      <c r="F332" s="2"/>
      <c r="G332" s="2"/>
      <c r="H332" s="2"/>
      <c r="I332" s="2"/>
      <c r="J332" s="2"/>
      <c r="K332" s="2"/>
      <c r="L332" s="2"/>
      <c r="M332" s="2"/>
    </row>
    <row r="333" spans="1:13" s="18" customFormat="1" ht="12.75">
      <c r="A333" s="382"/>
      <c r="B333" s="382"/>
      <c r="C333" s="382"/>
      <c r="D333" s="382"/>
      <c r="E333" s="382"/>
      <c r="F333" s="2"/>
      <c r="G333" s="2"/>
      <c r="H333" s="2"/>
      <c r="I333" s="2"/>
      <c r="J333" s="2"/>
      <c r="K333" s="2"/>
      <c r="L333" s="2"/>
      <c r="M333" s="2"/>
    </row>
    <row r="334" spans="1:13" s="18" customFormat="1" ht="12.75">
      <c r="A334" s="372" t="s">
        <v>348</v>
      </c>
      <c r="B334" s="372"/>
      <c r="C334" s="372"/>
      <c r="D334" s="372"/>
      <c r="E334" s="372"/>
      <c r="F334" s="2"/>
      <c r="G334" s="2"/>
      <c r="H334" s="2"/>
      <c r="I334" s="2"/>
      <c r="J334" s="2"/>
      <c r="K334" s="2"/>
      <c r="L334" s="2"/>
      <c r="M334" s="2"/>
    </row>
    <row r="335" spans="1:13" s="18" customFormat="1" ht="12.75">
      <c r="A335" s="372"/>
      <c r="B335" s="372"/>
      <c r="C335" s="372"/>
      <c r="D335" s="372"/>
      <c r="E335" s="372"/>
      <c r="F335" s="2"/>
      <c r="G335" s="2"/>
      <c r="H335" s="2"/>
      <c r="I335" s="2"/>
      <c r="J335" s="2"/>
      <c r="K335" s="2"/>
      <c r="L335" s="2"/>
      <c r="M335" s="2"/>
    </row>
    <row r="336" spans="1:13" s="18" customFormat="1" ht="12.75">
      <c r="A336" s="372"/>
      <c r="B336" s="372"/>
      <c r="C336" s="372"/>
      <c r="D336" s="372"/>
      <c r="E336" s="372"/>
      <c r="F336" s="2"/>
      <c r="G336" s="2"/>
      <c r="H336" s="2"/>
      <c r="I336" s="2"/>
      <c r="J336" s="2"/>
      <c r="K336" s="2"/>
      <c r="L336" s="2"/>
      <c r="M336" s="2"/>
    </row>
    <row r="337" spans="1:13" s="18" customFormat="1" ht="12.75">
      <c r="A337" s="372"/>
      <c r="B337" s="372"/>
      <c r="C337" s="372"/>
      <c r="D337" s="372"/>
      <c r="E337" s="372"/>
      <c r="F337" s="2"/>
      <c r="G337" s="2"/>
      <c r="H337" s="2"/>
      <c r="I337" s="2"/>
      <c r="J337" s="2"/>
      <c r="K337" s="2"/>
      <c r="L337" s="2"/>
      <c r="M337" s="2"/>
    </row>
    <row r="338" spans="1:13" s="18" customFormat="1" ht="12.75">
      <c r="A338" s="372"/>
      <c r="B338" s="372"/>
      <c r="C338" s="372"/>
      <c r="D338" s="372"/>
      <c r="E338" s="372"/>
      <c r="F338" s="2"/>
      <c r="G338" s="2"/>
      <c r="H338" s="2"/>
      <c r="I338" s="2"/>
      <c r="J338" s="2"/>
      <c r="K338" s="2"/>
      <c r="L338" s="2"/>
      <c r="M338" s="2"/>
    </row>
    <row r="339" spans="1:13" s="18" customFormat="1" ht="12.75">
      <c r="A339" s="372"/>
      <c r="B339" s="372"/>
      <c r="C339" s="372"/>
      <c r="D339" s="372"/>
      <c r="E339" s="372"/>
      <c r="F339" s="2"/>
      <c r="G339" s="2"/>
      <c r="H339" s="2"/>
      <c r="I339" s="2"/>
      <c r="J339" s="15"/>
      <c r="K339" s="15"/>
      <c r="L339" s="15"/>
      <c r="M339" s="2"/>
    </row>
    <row r="340" spans="1:13" s="18" customFormat="1" ht="12.75">
      <c r="A340" s="372"/>
      <c r="B340" s="372"/>
      <c r="C340" s="372"/>
      <c r="D340" s="372"/>
      <c r="E340" s="372"/>
      <c r="F340" s="2"/>
      <c r="G340" s="2"/>
      <c r="H340" s="2"/>
      <c r="I340" s="2"/>
      <c r="J340" s="15"/>
      <c r="K340" s="15"/>
      <c r="L340" s="15"/>
      <c r="M340" s="2"/>
    </row>
    <row r="341" spans="1:13" s="18" customFormat="1" ht="12.75">
      <c r="A341" s="373"/>
      <c r="B341" s="373"/>
      <c r="C341" s="373"/>
      <c r="D341" s="373"/>
      <c r="E341" s="373"/>
      <c r="F341" s="2"/>
      <c r="G341" s="2"/>
      <c r="H341" s="2"/>
      <c r="I341" s="2"/>
      <c r="J341" s="15"/>
      <c r="K341" s="15"/>
      <c r="L341" s="15"/>
      <c r="M341" s="2"/>
    </row>
    <row r="342" spans="1:13" s="18" customFormat="1" ht="12.75">
      <c r="A342" s="156"/>
      <c r="B342" s="156"/>
      <c r="C342" s="156"/>
      <c r="D342" s="156"/>
      <c r="E342" s="156"/>
      <c r="F342" s="15"/>
      <c r="G342" s="15"/>
      <c r="H342" s="15"/>
      <c r="I342" s="15"/>
      <c r="J342" s="15"/>
      <c r="K342" s="15"/>
      <c r="L342" s="15"/>
      <c r="M342" s="2"/>
    </row>
    <row r="343" spans="1:13" s="18" customFormat="1" ht="12.75">
      <c r="A343" s="374" t="s">
        <v>350</v>
      </c>
      <c r="B343" s="386"/>
      <c r="C343" s="386"/>
      <c r="D343" s="386"/>
      <c r="E343" s="386"/>
      <c r="F343" s="15"/>
      <c r="G343" s="15"/>
      <c r="H343" s="15"/>
      <c r="I343" s="15"/>
      <c r="J343" s="15"/>
      <c r="K343" s="15"/>
      <c r="L343" s="15"/>
      <c r="M343" s="2"/>
    </row>
    <row r="344" spans="1:13" s="18" customFormat="1" ht="12.75" customHeight="1">
      <c r="A344" s="386"/>
      <c r="B344" s="386"/>
      <c r="C344" s="386"/>
      <c r="D344" s="386"/>
      <c r="E344" s="386"/>
      <c r="F344" s="15"/>
      <c r="G344" s="15"/>
      <c r="H344" s="15"/>
      <c r="I344" s="15"/>
      <c r="J344" s="15"/>
      <c r="K344" s="15"/>
      <c r="L344" s="15"/>
      <c r="M344" s="2"/>
    </row>
    <row r="345" spans="1:13" s="18" customFormat="1" ht="12.75" customHeight="1">
      <c r="A345" s="386"/>
      <c r="B345" s="386"/>
      <c r="C345" s="386"/>
      <c r="D345" s="386"/>
      <c r="E345" s="386"/>
      <c r="F345" s="15"/>
      <c r="G345" s="15"/>
      <c r="H345" s="15"/>
      <c r="I345" s="15"/>
      <c r="J345" s="15"/>
      <c r="K345" s="15"/>
      <c r="L345" s="15"/>
      <c r="M345" s="2"/>
    </row>
    <row r="346" spans="1:13" s="18" customFormat="1" ht="12.75">
      <c r="A346" s="386"/>
      <c r="B346" s="386"/>
      <c r="C346" s="386"/>
      <c r="D346" s="386"/>
      <c r="E346" s="386"/>
      <c r="F346" s="15"/>
      <c r="G346" s="15"/>
      <c r="H346" s="15"/>
      <c r="I346" s="15"/>
      <c r="J346" s="15"/>
      <c r="K346" s="15"/>
      <c r="L346" s="15"/>
      <c r="M346" s="2"/>
    </row>
    <row r="347" spans="1:13" s="18" customFormat="1" ht="12.75">
      <c r="A347" s="377" t="s">
        <v>349</v>
      </c>
      <c r="B347" s="385"/>
      <c r="C347" s="385"/>
      <c r="D347" s="385"/>
      <c r="E347" s="385"/>
      <c r="F347" s="15"/>
      <c r="G347" s="15"/>
      <c r="H347" s="15"/>
      <c r="I347" s="15"/>
      <c r="J347" s="15"/>
      <c r="K347" s="15"/>
      <c r="L347" s="15"/>
      <c r="M347" s="2"/>
    </row>
    <row r="348" spans="1:13" s="18" customFormat="1" ht="12.75" customHeight="1">
      <c r="A348" s="385"/>
      <c r="B348" s="385"/>
      <c r="C348" s="385"/>
      <c r="D348" s="385"/>
      <c r="E348" s="385"/>
      <c r="F348" s="15"/>
      <c r="G348" s="15"/>
      <c r="H348" s="15"/>
      <c r="I348" s="15"/>
      <c r="J348" s="15"/>
      <c r="K348" s="15"/>
      <c r="L348" s="15"/>
      <c r="M348" s="2"/>
    </row>
    <row r="349" spans="1:13" s="18" customFormat="1" ht="12.75">
      <c r="A349" s="385"/>
      <c r="B349" s="385"/>
      <c r="C349" s="385"/>
      <c r="D349" s="385"/>
      <c r="E349" s="385"/>
      <c r="F349" s="15"/>
      <c r="G349" s="15"/>
      <c r="H349" s="15"/>
      <c r="I349" s="15"/>
      <c r="J349" s="15"/>
      <c r="K349" s="15"/>
      <c r="L349" s="15"/>
      <c r="M349" s="2"/>
    </row>
    <row r="350" spans="1:13" s="18" customFormat="1" ht="12.75">
      <c r="A350" s="385"/>
      <c r="B350" s="385"/>
      <c r="C350" s="385"/>
      <c r="D350" s="385"/>
      <c r="E350" s="385"/>
      <c r="F350" s="15"/>
      <c r="G350" s="15"/>
      <c r="H350" s="15"/>
      <c r="I350" s="15"/>
      <c r="J350" s="15"/>
      <c r="K350" s="15"/>
      <c r="L350" s="15"/>
      <c r="M350" s="2"/>
    </row>
    <row r="351" spans="1:13" s="18" customFormat="1" ht="12.75">
      <c r="A351" s="385"/>
      <c r="B351" s="385"/>
      <c r="C351" s="385"/>
      <c r="D351" s="385"/>
      <c r="E351" s="385"/>
      <c r="F351" s="23"/>
      <c r="G351" s="23"/>
      <c r="H351" s="23"/>
      <c r="I351" s="15"/>
      <c r="J351" s="15"/>
      <c r="K351" s="15"/>
      <c r="L351" s="15"/>
      <c r="M351" s="2"/>
    </row>
    <row r="352" spans="1:13" s="18" customFormat="1" ht="12.75">
      <c r="A352" s="385"/>
      <c r="B352" s="385"/>
      <c r="C352" s="385"/>
      <c r="D352" s="385"/>
      <c r="E352" s="385"/>
      <c r="F352" s="15"/>
      <c r="G352" s="15"/>
      <c r="H352" s="15"/>
      <c r="I352" s="15"/>
      <c r="J352" s="15"/>
      <c r="K352" s="15"/>
      <c r="L352" s="15"/>
      <c r="M352" s="2"/>
    </row>
    <row r="353" spans="1:13" s="18" customFormat="1" ht="12.75">
      <c r="A353" s="385"/>
      <c r="B353" s="385"/>
      <c r="C353" s="385"/>
      <c r="D353" s="385"/>
      <c r="E353" s="385"/>
      <c r="F353" s="15"/>
      <c r="G353" s="15"/>
      <c r="H353" s="15"/>
      <c r="I353" s="15"/>
      <c r="J353" s="15"/>
      <c r="K353" s="15"/>
      <c r="L353" s="15"/>
      <c r="M353" s="2"/>
    </row>
    <row r="354" spans="1:13" s="18" customFormat="1" ht="12.75">
      <c r="A354" s="385"/>
      <c r="B354" s="385"/>
      <c r="C354" s="385"/>
      <c r="D354" s="385"/>
      <c r="E354" s="385"/>
      <c r="F354" s="15"/>
      <c r="G354" s="15"/>
      <c r="H354" s="15"/>
      <c r="I354" s="15"/>
      <c r="J354" s="15"/>
      <c r="K354" s="15"/>
      <c r="L354" s="15"/>
      <c r="M354" s="2"/>
    </row>
    <row r="355" spans="1:13" s="18" customFormat="1" ht="12.75">
      <c r="A355" s="385"/>
      <c r="B355" s="385"/>
      <c r="C355" s="385"/>
      <c r="D355" s="385"/>
      <c r="E355" s="385"/>
      <c r="F355" s="2"/>
      <c r="G355" s="15"/>
      <c r="H355" s="15"/>
      <c r="I355" s="15"/>
      <c r="J355" s="15"/>
      <c r="K355" s="15"/>
      <c r="L355" s="15"/>
      <c r="M355" s="2"/>
    </row>
    <row r="356" spans="1:13" s="18" customFormat="1" ht="12.75">
      <c r="A356" s="156"/>
      <c r="B356" s="156"/>
      <c r="C356" s="156"/>
      <c r="D356" s="156"/>
      <c r="E356" s="156"/>
      <c r="F356" s="2"/>
      <c r="G356" s="15"/>
      <c r="H356" s="15"/>
      <c r="I356" s="15"/>
      <c r="J356" s="15"/>
      <c r="K356" s="15"/>
      <c r="L356" s="15"/>
      <c r="M356" s="2"/>
    </row>
    <row r="357" spans="1:5" s="18" customFormat="1" ht="12.75">
      <c r="A357" s="156"/>
      <c r="B357" s="156"/>
      <c r="C357" s="156"/>
      <c r="D357" s="156"/>
      <c r="E357" s="156"/>
    </row>
    <row r="358" spans="1:13" s="18" customFormat="1" ht="12.75">
      <c r="A358" s="156"/>
      <c r="B358" s="156"/>
      <c r="C358" s="156"/>
      <c r="D358" s="156"/>
      <c r="E358" s="156"/>
      <c r="F358" s="15"/>
      <c r="G358" s="15"/>
      <c r="H358" s="15"/>
      <c r="I358" s="15"/>
      <c r="J358" s="15"/>
      <c r="K358" s="15"/>
      <c r="L358" s="15"/>
      <c r="M358" s="2"/>
    </row>
    <row r="359" spans="1:5" ht="12.75" customHeight="1">
      <c r="A359" s="374" t="s">
        <v>279</v>
      </c>
      <c r="B359" s="374"/>
      <c r="C359" s="374"/>
      <c r="D359" s="374"/>
      <c r="E359" s="375"/>
    </row>
    <row r="360" spans="1:13" s="18" customFormat="1" ht="12.75">
      <c r="A360" s="374"/>
      <c r="B360" s="374"/>
      <c r="C360" s="374"/>
      <c r="D360" s="374"/>
      <c r="E360" s="375"/>
      <c r="F360" s="2"/>
      <c r="G360" s="2"/>
      <c r="H360" s="2"/>
      <c r="I360" s="2"/>
      <c r="J360" s="2"/>
      <c r="K360" s="2"/>
      <c r="L360" s="2"/>
      <c r="M360" s="2"/>
    </row>
    <row r="361" spans="1:13" s="18" customFormat="1" ht="12.75">
      <c r="A361" s="375"/>
      <c r="B361" s="375"/>
      <c r="C361" s="375"/>
      <c r="D361" s="375"/>
      <c r="E361" s="375"/>
      <c r="F361" s="2"/>
      <c r="G361" s="2"/>
      <c r="H361" s="2"/>
      <c r="I361" s="2"/>
      <c r="J361" s="2"/>
      <c r="K361" s="2"/>
      <c r="L361" s="2"/>
      <c r="M361" s="2"/>
    </row>
    <row r="362" spans="1:13" s="18" customFormat="1" ht="12.75">
      <c r="A362" s="375"/>
      <c r="B362" s="375"/>
      <c r="C362" s="375"/>
      <c r="D362" s="375"/>
      <c r="E362" s="375"/>
      <c r="F362" s="2"/>
      <c r="G362" s="2"/>
      <c r="H362" s="2"/>
      <c r="I362" s="2"/>
      <c r="J362" s="2"/>
      <c r="K362" s="2"/>
      <c r="L362" s="2"/>
      <c r="M362" s="2"/>
    </row>
    <row r="363" spans="1:13" s="18" customFormat="1" ht="12.75">
      <c r="A363" s="372" t="s">
        <v>351</v>
      </c>
      <c r="B363" s="381"/>
      <c r="C363" s="381"/>
      <c r="D363" s="381"/>
      <c r="E363" s="381"/>
      <c r="F363" s="2"/>
      <c r="G363" s="2"/>
      <c r="H363" s="2"/>
      <c r="I363" s="2"/>
      <c r="J363" s="2"/>
      <c r="K363" s="2"/>
      <c r="L363" s="2"/>
      <c r="M363" s="2"/>
    </row>
    <row r="364" spans="1:13" s="18" customFormat="1" ht="12.75">
      <c r="A364" s="381"/>
      <c r="B364" s="381"/>
      <c r="C364" s="381"/>
      <c r="D364" s="381"/>
      <c r="E364" s="381"/>
      <c r="F364" s="2"/>
      <c r="G364" s="2"/>
      <c r="H364" s="2"/>
      <c r="I364" s="2"/>
      <c r="J364" s="2"/>
      <c r="K364" s="2"/>
      <c r="L364" s="2"/>
      <c r="M364" s="2"/>
    </row>
    <row r="365" spans="1:13" s="18" customFormat="1" ht="12.75">
      <c r="A365" s="381"/>
      <c r="B365" s="381"/>
      <c r="C365" s="381"/>
      <c r="D365" s="381"/>
      <c r="E365" s="381"/>
      <c r="F365" s="2"/>
      <c r="G365" s="2"/>
      <c r="H365" s="2"/>
      <c r="I365" s="2"/>
      <c r="J365" s="2"/>
      <c r="K365" s="2"/>
      <c r="L365" s="2"/>
      <c r="M365" s="2"/>
    </row>
    <row r="366" spans="1:13" s="18" customFormat="1" ht="12.75">
      <c r="A366" s="381"/>
      <c r="B366" s="381"/>
      <c r="C366" s="381"/>
      <c r="D366" s="381"/>
      <c r="E366" s="381"/>
      <c r="F366" s="2"/>
      <c r="G366" s="2"/>
      <c r="H366" s="2"/>
      <c r="I366" s="2"/>
      <c r="J366" s="2"/>
      <c r="K366" s="2"/>
      <c r="L366" s="2"/>
      <c r="M366" s="2"/>
    </row>
    <row r="367" spans="1:13" s="18" customFormat="1" ht="12.75">
      <c r="A367" s="381"/>
      <c r="B367" s="381"/>
      <c r="C367" s="381"/>
      <c r="D367" s="381"/>
      <c r="E367" s="381"/>
      <c r="F367" s="2"/>
      <c r="G367" s="2"/>
      <c r="H367" s="2"/>
      <c r="I367" s="2"/>
      <c r="J367" s="2"/>
      <c r="K367" s="2"/>
      <c r="L367" s="2"/>
      <c r="M367" s="2"/>
    </row>
    <row r="368" spans="1:13" s="18" customFormat="1" ht="12.75">
      <c r="A368" s="381"/>
      <c r="B368" s="381"/>
      <c r="C368" s="381"/>
      <c r="D368" s="381"/>
      <c r="E368" s="381"/>
      <c r="F368" s="23"/>
      <c r="G368" s="23"/>
      <c r="H368" s="23"/>
      <c r="I368" s="23"/>
      <c r="J368" s="23"/>
      <c r="K368" s="23"/>
      <c r="L368" s="23"/>
      <c r="M368" s="6"/>
    </row>
    <row r="369" spans="1:13" s="18" customFormat="1" ht="12.75">
      <c r="A369" s="381"/>
      <c r="B369" s="381"/>
      <c r="C369" s="381"/>
      <c r="D369" s="381"/>
      <c r="E369" s="381"/>
      <c r="F369" s="60"/>
      <c r="H369" s="60"/>
      <c r="I369" s="60"/>
      <c r="J369" s="60"/>
      <c r="K369" s="60"/>
      <c r="L369" s="60"/>
      <c r="M369" s="60"/>
    </row>
    <row r="370" spans="1:13" ht="12.75">
      <c r="A370" s="381"/>
      <c r="B370" s="381"/>
      <c r="C370" s="381"/>
      <c r="D370" s="381"/>
      <c r="E370" s="381"/>
      <c r="F370" s="18"/>
      <c r="G370" s="60"/>
      <c r="H370" s="60"/>
      <c r="I370" s="60"/>
      <c r="J370" s="60"/>
      <c r="K370" s="60"/>
      <c r="L370" s="60"/>
      <c r="M370" s="60"/>
    </row>
    <row r="371" spans="1:13" ht="12.75">
      <c r="A371" s="381"/>
      <c r="B371" s="381"/>
      <c r="C371" s="381"/>
      <c r="D371" s="381"/>
      <c r="E371" s="381"/>
      <c r="F371" s="18"/>
      <c r="G371" s="18"/>
      <c r="H371" s="18"/>
      <c r="I371" s="18"/>
      <c r="J371" s="18"/>
      <c r="K371" s="18"/>
      <c r="L371" s="18"/>
      <c r="M371" s="18"/>
    </row>
    <row r="372" spans="1:13" ht="12.75">
      <c r="A372" s="381"/>
      <c r="B372" s="381"/>
      <c r="C372" s="381"/>
      <c r="D372" s="381"/>
      <c r="E372" s="381"/>
      <c r="F372" s="18"/>
      <c r="G372" s="18"/>
      <c r="H372" s="18"/>
      <c r="I372" s="18"/>
      <c r="J372" s="18"/>
      <c r="K372" s="18"/>
      <c r="L372" s="18"/>
      <c r="M372" s="18"/>
    </row>
    <row r="373" spans="1:13" ht="18.75" customHeight="1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35"/>
      <c r="M373" s="10"/>
    </row>
    <row r="374" spans="1:13" ht="12.7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6"/>
      <c r="M374" s="17">
        <v>5</v>
      </c>
    </row>
    <row r="375" spans="1:11" ht="12.75">
      <c r="A375" s="1"/>
      <c r="C375" s="26" t="str">
        <f>C299</f>
        <v>Апрель 2010г.</v>
      </c>
      <c r="K375" s="26" t="str">
        <f>K299</f>
        <v>Национальный Банк РК</v>
      </c>
    </row>
    <row r="376" spans="1:12" ht="12.75">
      <c r="A376" s="1"/>
      <c r="C376" s="383" t="str">
        <f>C300</f>
        <v>Информационно - аналитический обзор экономики Казахстана</v>
      </c>
      <c r="D376" s="383"/>
      <c r="E376" s="383"/>
      <c r="F376" s="383"/>
      <c r="G376" s="383"/>
      <c r="H376" s="383"/>
      <c r="I376" s="383"/>
      <c r="J376" s="383"/>
      <c r="K376" s="383"/>
      <c r="L376" s="383"/>
    </row>
    <row r="377" spans="1:13" ht="12.75" customHeight="1" thickBot="1">
      <c r="A377" s="3"/>
      <c r="B377" s="4"/>
      <c r="C377" s="384"/>
      <c r="D377" s="384"/>
      <c r="E377" s="384"/>
      <c r="F377" s="384"/>
      <c r="G377" s="384"/>
      <c r="H377" s="384"/>
      <c r="I377" s="384"/>
      <c r="J377" s="384"/>
      <c r="K377" s="384"/>
      <c r="L377" s="384"/>
      <c r="M377" s="4"/>
    </row>
    <row r="378" ht="13.5" customHeight="1">
      <c r="A378" s="1"/>
    </row>
    <row r="379" spans="1:13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</row>
    <row r="380" ht="12.75">
      <c r="D380" s="6"/>
    </row>
    <row r="381" spans="1:5" ht="15.75" customHeight="1">
      <c r="A381" s="374" t="s">
        <v>352</v>
      </c>
      <c r="B381" s="374"/>
      <c r="C381" s="374"/>
      <c r="D381" s="374"/>
      <c r="E381" s="375"/>
    </row>
    <row r="382" spans="1:13" ht="12.75">
      <c r="A382" s="374"/>
      <c r="B382" s="374"/>
      <c r="C382" s="374"/>
      <c r="D382" s="374"/>
      <c r="E382" s="375"/>
      <c r="F382" s="18"/>
      <c r="G382" s="18"/>
      <c r="H382" s="18"/>
      <c r="I382" s="18"/>
      <c r="J382" s="18"/>
      <c r="K382" s="18"/>
      <c r="L382" s="18"/>
      <c r="M382" s="18"/>
    </row>
    <row r="383" spans="1:13" ht="12.75">
      <c r="A383" s="375"/>
      <c r="B383" s="375"/>
      <c r="C383" s="375"/>
      <c r="D383" s="375"/>
      <c r="E383" s="375"/>
      <c r="F383" s="18"/>
      <c r="G383" s="18"/>
      <c r="H383" s="18"/>
      <c r="I383" s="18"/>
      <c r="J383" s="18"/>
      <c r="K383" s="18"/>
      <c r="L383" s="18"/>
      <c r="M383" s="18"/>
    </row>
    <row r="384" spans="1:13" ht="12.75">
      <c r="A384" s="375"/>
      <c r="B384" s="375"/>
      <c r="C384" s="375"/>
      <c r="D384" s="375"/>
      <c r="E384" s="375"/>
      <c r="F384" s="18"/>
      <c r="G384" s="18"/>
      <c r="H384" s="18"/>
      <c r="I384" s="18"/>
      <c r="J384" s="18"/>
      <c r="K384" s="18"/>
      <c r="L384" s="18"/>
      <c r="M384" s="18"/>
    </row>
    <row r="385" spans="1:13" ht="12.75">
      <c r="A385" s="376"/>
      <c r="B385" s="376"/>
      <c r="C385" s="376"/>
      <c r="D385" s="376"/>
      <c r="E385" s="376"/>
      <c r="F385" s="18"/>
      <c r="G385" s="18"/>
      <c r="H385" s="18"/>
      <c r="I385" s="18"/>
      <c r="J385" s="18"/>
      <c r="K385" s="18"/>
      <c r="L385" s="18"/>
      <c r="M385" s="18"/>
    </row>
    <row r="386" spans="1:13" ht="12.75">
      <c r="A386" s="377" t="s">
        <v>376</v>
      </c>
      <c r="B386" s="377"/>
      <c r="C386" s="377"/>
      <c r="D386" s="377"/>
      <c r="E386" s="377"/>
      <c r="F386" s="18"/>
      <c r="G386" s="18"/>
      <c r="H386" s="18"/>
      <c r="I386" s="18"/>
      <c r="J386" s="18"/>
      <c r="K386" s="18"/>
      <c r="L386" s="18"/>
      <c r="M386" s="18"/>
    </row>
    <row r="387" spans="1:13" ht="12.75" customHeight="1">
      <c r="A387" s="377"/>
      <c r="B387" s="377"/>
      <c r="C387" s="377"/>
      <c r="D387" s="377"/>
      <c r="E387" s="377"/>
      <c r="F387" s="18"/>
      <c r="G387" s="18"/>
      <c r="H387" s="18"/>
      <c r="I387" s="18"/>
      <c r="J387" s="18"/>
      <c r="K387" s="18"/>
      <c r="L387" s="18"/>
      <c r="M387" s="18"/>
    </row>
    <row r="388" spans="1:13" ht="12.75" customHeight="1">
      <c r="A388" s="377"/>
      <c r="B388" s="377"/>
      <c r="C388" s="377"/>
      <c r="D388" s="377"/>
      <c r="E388" s="377"/>
      <c r="F388" s="18"/>
      <c r="G388" s="18"/>
      <c r="H388" s="18"/>
      <c r="I388" s="18"/>
      <c r="J388" s="18"/>
      <c r="K388" s="18"/>
      <c r="L388" s="18"/>
      <c r="M388" s="18"/>
    </row>
    <row r="389" spans="1:13" ht="12.75">
      <c r="A389" s="377"/>
      <c r="B389" s="377"/>
      <c r="C389" s="377"/>
      <c r="D389" s="377"/>
      <c r="E389" s="377"/>
      <c r="F389" s="18"/>
      <c r="G389" s="18"/>
      <c r="H389" s="18"/>
      <c r="I389" s="18"/>
      <c r="J389" s="18"/>
      <c r="K389" s="18"/>
      <c r="L389" s="18"/>
      <c r="M389" s="18"/>
    </row>
    <row r="390" spans="1:13" ht="12.75">
      <c r="A390" s="377"/>
      <c r="B390" s="377"/>
      <c r="C390" s="377"/>
      <c r="D390" s="377"/>
      <c r="E390" s="377"/>
      <c r="F390" s="18"/>
      <c r="G390" s="18"/>
      <c r="H390" s="18"/>
      <c r="I390" s="18"/>
      <c r="J390" s="18"/>
      <c r="K390" s="18"/>
      <c r="L390" s="18"/>
      <c r="M390" s="18"/>
    </row>
    <row r="391" spans="1:5" ht="12.75">
      <c r="A391" s="337"/>
      <c r="B391" s="337"/>
      <c r="C391" s="337"/>
      <c r="D391" s="337"/>
      <c r="E391" s="337"/>
    </row>
    <row r="392" spans="1:5" ht="12.75">
      <c r="A392" s="337"/>
      <c r="B392" s="337"/>
      <c r="C392" s="337"/>
      <c r="D392" s="337"/>
      <c r="E392" s="337"/>
    </row>
    <row r="393" spans="1:5" ht="12.75">
      <c r="A393" s="337"/>
      <c r="B393" s="337"/>
      <c r="C393" s="337"/>
      <c r="D393" s="337"/>
      <c r="E393" s="337"/>
    </row>
    <row r="394" spans="1:5" ht="12.75">
      <c r="A394" s="337"/>
      <c r="B394" s="337"/>
      <c r="C394" s="337"/>
      <c r="D394" s="337"/>
      <c r="E394" s="337"/>
    </row>
    <row r="397" spans="2:3" ht="15.75">
      <c r="B397" s="42" t="s">
        <v>213</v>
      </c>
      <c r="C397" s="32" t="s">
        <v>34</v>
      </c>
    </row>
    <row r="398" spans="1:5" ht="12.75">
      <c r="A398" s="179"/>
      <c r="B398" s="179"/>
      <c r="C398" s="179"/>
      <c r="D398" s="179"/>
      <c r="E398" s="179"/>
    </row>
    <row r="399" spans="1:5" ht="12.75">
      <c r="A399" s="379" t="s">
        <v>355</v>
      </c>
      <c r="B399" s="380"/>
      <c r="C399" s="380"/>
      <c r="D399" s="380"/>
      <c r="E399" s="380"/>
    </row>
    <row r="400" spans="1:5" ht="12.75">
      <c r="A400" s="380"/>
      <c r="B400" s="380"/>
      <c r="C400" s="380"/>
      <c r="D400" s="380"/>
      <c r="E400" s="380"/>
    </row>
    <row r="401" spans="1:5" ht="12.75">
      <c r="A401" s="380"/>
      <c r="B401" s="380"/>
      <c r="C401" s="380"/>
      <c r="D401" s="380"/>
      <c r="E401" s="380"/>
    </row>
    <row r="402" spans="1:19" ht="12.75">
      <c r="A402" s="377" t="s">
        <v>356</v>
      </c>
      <c r="B402" s="377"/>
      <c r="C402" s="377"/>
      <c r="D402" s="377"/>
      <c r="E402" s="377"/>
      <c r="O402" s="157"/>
      <c r="P402" s="157"/>
      <c r="Q402" s="157"/>
      <c r="R402" s="157"/>
      <c r="S402" s="157"/>
    </row>
    <row r="403" spans="1:19" ht="12.75">
      <c r="A403" s="377"/>
      <c r="B403" s="377"/>
      <c r="C403" s="377"/>
      <c r="D403" s="377"/>
      <c r="E403" s="377"/>
      <c r="O403" s="157"/>
      <c r="P403" s="157"/>
      <c r="Q403" s="157"/>
      <c r="R403" s="157"/>
      <c r="S403" s="157"/>
    </row>
    <row r="404" spans="1:19" ht="12.75">
      <c r="A404" s="377"/>
      <c r="B404" s="377"/>
      <c r="C404" s="377"/>
      <c r="D404" s="377"/>
      <c r="E404" s="377"/>
      <c r="O404" s="157"/>
      <c r="P404" s="157"/>
      <c r="Q404" s="157"/>
      <c r="R404" s="157"/>
      <c r="S404" s="157"/>
    </row>
    <row r="405" spans="1:19" ht="12.75">
      <c r="A405" s="378"/>
      <c r="B405" s="378"/>
      <c r="C405" s="378"/>
      <c r="D405" s="378"/>
      <c r="E405" s="378"/>
      <c r="O405" s="158"/>
      <c r="P405" s="158"/>
      <c r="Q405" s="158"/>
      <c r="R405" s="158"/>
      <c r="S405" s="158"/>
    </row>
    <row r="406" spans="1:5" ht="12.75">
      <c r="A406" s="378"/>
      <c r="B406" s="378"/>
      <c r="C406" s="378"/>
      <c r="D406" s="378"/>
      <c r="E406" s="378"/>
    </row>
    <row r="407" spans="1:5" ht="12.75">
      <c r="A407" s="378"/>
      <c r="B407" s="378"/>
      <c r="C407" s="378"/>
      <c r="D407" s="378"/>
      <c r="E407" s="378"/>
    </row>
    <row r="408" spans="1:5" ht="12.75">
      <c r="A408" s="378"/>
      <c r="B408" s="378"/>
      <c r="C408" s="378"/>
      <c r="D408" s="378"/>
      <c r="E408" s="378"/>
    </row>
    <row r="409" spans="1:5" ht="12.75">
      <c r="A409" s="378"/>
      <c r="B409" s="378"/>
      <c r="C409" s="378"/>
      <c r="D409" s="378"/>
      <c r="E409" s="378"/>
    </row>
    <row r="410" spans="1:5" ht="12.75">
      <c r="A410" s="337"/>
      <c r="B410" s="337"/>
      <c r="C410" s="337"/>
      <c r="D410" s="337"/>
      <c r="E410" s="337"/>
    </row>
    <row r="412" spans="1:5" ht="15.75">
      <c r="A412" s="13"/>
      <c r="B412" s="42" t="s">
        <v>21</v>
      </c>
      <c r="C412" s="32" t="s">
        <v>35</v>
      </c>
      <c r="D412" s="13"/>
      <c r="E412" s="13"/>
    </row>
    <row r="413" spans="4:5" ht="12.75">
      <c r="D413" s="6"/>
      <c r="E413" s="6"/>
    </row>
    <row r="414" spans="1:5" ht="12.75">
      <c r="A414" s="379" t="s">
        <v>357</v>
      </c>
      <c r="B414" s="380"/>
      <c r="C414" s="380"/>
      <c r="D414" s="380"/>
      <c r="E414" s="380"/>
    </row>
    <row r="415" spans="1:5" ht="12.75">
      <c r="A415" s="380"/>
      <c r="B415" s="380"/>
      <c r="C415" s="380"/>
      <c r="D415" s="380"/>
      <c r="E415" s="380"/>
    </row>
    <row r="416" spans="1:5" ht="12.75">
      <c r="A416" s="375"/>
      <c r="B416" s="375"/>
      <c r="C416" s="375"/>
      <c r="D416" s="375"/>
      <c r="E416" s="375"/>
    </row>
    <row r="417" spans="1:5" ht="12.75">
      <c r="A417" s="377" t="s">
        <v>377</v>
      </c>
      <c r="B417" s="377"/>
      <c r="C417" s="377"/>
      <c r="D417" s="377"/>
      <c r="E417" s="377"/>
    </row>
    <row r="418" spans="1:5" ht="12.75">
      <c r="A418" s="377"/>
      <c r="B418" s="377"/>
      <c r="C418" s="377"/>
      <c r="D418" s="377"/>
      <c r="E418" s="377"/>
    </row>
    <row r="419" spans="1:5" ht="12.75">
      <c r="A419" s="377"/>
      <c r="B419" s="377"/>
      <c r="C419" s="377"/>
      <c r="D419" s="377"/>
      <c r="E419" s="377"/>
    </row>
    <row r="420" spans="1:5" ht="12.75">
      <c r="A420" s="377"/>
      <c r="B420" s="377"/>
      <c r="C420" s="377"/>
      <c r="D420" s="377"/>
      <c r="E420" s="377"/>
    </row>
    <row r="421" spans="1:5" ht="12.75">
      <c r="A421" s="377"/>
      <c r="B421" s="377"/>
      <c r="C421" s="377"/>
      <c r="D421" s="377"/>
      <c r="E421" s="377"/>
    </row>
    <row r="422" spans="1:5" ht="12.75">
      <c r="A422" s="377"/>
      <c r="B422" s="377"/>
      <c r="C422" s="377"/>
      <c r="D422" s="377"/>
      <c r="E422" s="377"/>
    </row>
    <row r="423" spans="1:5" ht="12.75">
      <c r="A423" s="377"/>
      <c r="B423" s="377"/>
      <c r="C423" s="377"/>
      <c r="D423" s="377"/>
      <c r="E423" s="377"/>
    </row>
    <row r="424" spans="1:5" ht="12.75">
      <c r="A424" s="337"/>
      <c r="B424" s="337"/>
      <c r="C424" s="337"/>
      <c r="D424" s="337"/>
      <c r="E424" s="337"/>
    </row>
    <row r="425" spans="1:13" ht="12.75" customHeight="1">
      <c r="A425" s="19"/>
      <c r="B425" s="20"/>
      <c r="C425" s="20"/>
      <c r="D425" s="20"/>
      <c r="E425" s="21"/>
      <c r="F425" s="21"/>
      <c r="G425" s="21"/>
      <c r="H425" s="21"/>
      <c r="I425" s="21"/>
      <c r="J425" s="21"/>
      <c r="K425" s="21"/>
      <c r="L425" s="21"/>
      <c r="M425" s="22"/>
    </row>
    <row r="426" spans="1:13" ht="15" customHeight="1">
      <c r="A426" s="474"/>
      <c r="B426" s="475"/>
      <c r="C426" s="475"/>
      <c r="D426" s="475"/>
      <c r="E426" s="475"/>
      <c r="F426" s="475"/>
      <c r="G426" s="475"/>
      <c r="H426" s="475"/>
      <c r="I426" s="475"/>
      <c r="J426" s="475"/>
      <c r="K426" s="475"/>
      <c r="L426" s="475"/>
      <c r="M426" s="475"/>
    </row>
    <row r="427" spans="1:13" ht="3.75" customHeight="1">
      <c r="A427" s="475"/>
      <c r="B427" s="475"/>
      <c r="C427" s="475"/>
      <c r="D427" s="475"/>
      <c r="E427" s="475"/>
      <c r="F427" s="475"/>
      <c r="G427" s="475"/>
      <c r="H427" s="475"/>
      <c r="I427" s="475"/>
      <c r="J427" s="475"/>
      <c r="K427" s="475"/>
      <c r="L427" s="475"/>
      <c r="M427" s="475"/>
    </row>
    <row r="428" spans="1:13" ht="7.5" customHeight="1">
      <c r="A428" s="475"/>
      <c r="B428" s="475"/>
      <c r="C428" s="475"/>
      <c r="D428" s="475"/>
      <c r="E428" s="475"/>
      <c r="F428" s="475"/>
      <c r="G428" s="475"/>
      <c r="H428" s="475"/>
      <c r="I428" s="475"/>
      <c r="J428" s="475"/>
      <c r="K428" s="475"/>
      <c r="L428" s="475"/>
      <c r="M428" s="475"/>
    </row>
    <row r="429" spans="1:13" ht="12.75">
      <c r="A429" s="476"/>
      <c r="B429" s="476"/>
      <c r="C429" s="476"/>
      <c r="D429" s="476"/>
      <c r="E429" s="476"/>
      <c r="F429" s="476"/>
      <c r="G429" s="476"/>
      <c r="H429" s="476"/>
      <c r="I429" s="476"/>
      <c r="J429" s="476"/>
      <c r="K429" s="476"/>
      <c r="L429" s="476"/>
      <c r="M429" s="476"/>
    </row>
    <row r="432" spans="6:12" ht="12.75">
      <c r="F432" s="15"/>
      <c r="G432" s="15"/>
      <c r="H432" s="15"/>
      <c r="I432" s="15"/>
      <c r="J432" s="15"/>
      <c r="K432" s="15"/>
      <c r="L432" s="15"/>
    </row>
    <row r="433" spans="6:13" ht="12.75">
      <c r="F433" s="23"/>
      <c r="G433" s="23"/>
      <c r="H433" s="23"/>
      <c r="I433" s="23"/>
      <c r="J433" s="23"/>
      <c r="L433" s="23"/>
      <c r="M433" s="6"/>
    </row>
    <row r="434" spans="1:13" ht="18.75">
      <c r="A434" s="84" t="s">
        <v>19</v>
      </c>
      <c r="F434" s="15"/>
      <c r="G434" s="15"/>
      <c r="H434" s="15"/>
      <c r="I434" s="15"/>
      <c r="J434" s="15"/>
      <c r="M434" s="6"/>
    </row>
    <row r="435" spans="6:13" ht="12.75">
      <c r="F435" s="15"/>
      <c r="G435" s="15"/>
      <c r="H435" s="15"/>
      <c r="I435" s="15"/>
      <c r="J435" s="15"/>
      <c r="M435" s="6"/>
    </row>
    <row r="436" spans="2:13" ht="15.75">
      <c r="B436" s="42" t="s">
        <v>214</v>
      </c>
      <c r="C436" s="32" t="s">
        <v>25</v>
      </c>
      <c r="F436" s="8"/>
      <c r="G436" s="8"/>
      <c r="H436" s="8"/>
      <c r="I436" s="8"/>
      <c r="J436" s="8"/>
      <c r="K436" s="8"/>
      <c r="L436" s="8"/>
      <c r="M436" s="8"/>
    </row>
    <row r="437" spans="6:13" ht="12.75">
      <c r="F437" s="8"/>
      <c r="G437" s="8"/>
      <c r="H437" s="8"/>
      <c r="I437" s="8"/>
      <c r="J437" s="8"/>
      <c r="K437" s="8"/>
      <c r="L437" s="8"/>
      <c r="M437" s="8"/>
    </row>
    <row r="438" spans="1:13" ht="12.75">
      <c r="A438" s="379" t="s">
        <v>358</v>
      </c>
      <c r="B438" s="465"/>
      <c r="C438" s="465"/>
      <c r="D438" s="465"/>
      <c r="E438" s="465"/>
      <c r="F438" s="8"/>
      <c r="G438" s="8"/>
      <c r="H438" s="8"/>
      <c r="I438" s="8"/>
      <c r="J438" s="8"/>
      <c r="K438" s="8"/>
      <c r="L438" s="8"/>
      <c r="M438" s="8"/>
    </row>
    <row r="439" spans="1:12" ht="12.75">
      <c r="A439" s="465"/>
      <c r="B439" s="465"/>
      <c r="C439" s="465"/>
      <c r="D439" s="465"/>
      <c r="E439" s="465"/>
      <c r="L439" s="6"/>
    </row>
    <row r="440" spans="1:12" ht="12.75">
      <c r="A440" s="377" t="s">
        <v>378</v>
      </c>
      <c r="B440" s="377"/>
      <c r="C440" s="377"/>
      <c r="D440" s="377"/>
      <c r="E440" s="377"/>
      <c r="F440" s="15"/>
      <c r="L440" s="15"/>
    </row>
    <row r="441" spans="1:12" ht="12.75">
      <c r="A441" s="377"/>
      <c r="B441" s="377"/>
      <c r="C441" s="377"/>
      <c r="D441" s="377"/>
      <c r="E441" s="377"/>
      <c r="F441" s="15"/>
      <c r="L441" s="15"/>
    </row>
    <row r="442" spans="1:12" ht="12.75">
      <c r="A442" s="377"/>
      <c r="B442" s="377"/>
      <c r="C442" s="377"/>
      <c r="D442" s="377"/>
      <c r="E442" s="377"/>
      <c r="F442" s="15"/>
      <c r="G442" s="15"/>
      <c r="H442" s="15"/>
      <c r="I442" s="15"/>
      <c r="J442" s="15"/>
      <c r="K442" s="15"/>
      <c r="L442" s="15"/>
    </row>
    <row r="443" spans="1:12" ht="12.75">
      <c r="A443" s="377"/>
      <c r="B443" s="377"/>
      <c r="C443" s="377"/>
      <c r="D443" s="377"/>
      <c r="E443" s="377"/>
      <c r="F443" s="15"/>
      <c r="G443" s="15"/>
      <c r="H443" s="15"/>
      <c r="I443" s="15"/>
      <c r="J443" s="15"/>
      <c r="K443" s="15"/>
      <c r="L443" s="15"/>
    </row>
    <row r="444" spans="1:12" ht="12.75">
      <c r="A444" s="377"/>
      <c r="B444" s="377"/>
      <c r="C444" s="377"/>
      <c r="D444" s="377"/>
      <c r="E444" s="377"/>
      <c r="F444" s="15"/>
      <c r="G444" s="15"/>
      <c r="H444" s="15"/>
      <c r="I444" s="15"/>
      <c r="J444" s="15"/>
      <c r="K444" s="15"/>
      <c r="L444" s="15"/>
    </row>
    <row r="445" spans="1:12" ht="12.75">
      <c r="A445" s="377"/>
      <c r="B445" s="377"/>
      <c r="C445" s="377"/>
      <c r="D445" s="377"/>
      <c r="E445" s="377"/>
      <c r="F445" s="15"/>
      <c r="G445" s="15"/>
      <c r="H445" s="15"/>
      <c r="I445" s="15"/>
      <c r="J445" s="15"/>
      <c r="K445" s="15"/>
      <c r="L445" s="15"/>
    </row>
    <row r="446" spans="1:12" ht="12.75">
      <c r="A446" s="377"/>
      <c r="B446" s="377"/>
      <c r="C446" s="377"/>
      <c r="D446" s="377"/>
      <c r="E446" s="377"/>
      <c r="F446" s="15"/>
      <c r="G446" s="15"/>
      <c r="H446" s="15"/>
      <c r="I446" s="15"/>
      <c r="J446" s="15"/>
      <c r="K446" s="15"/>
      <c r="L446" s="15"/>
    </row>
    <row r="447" spans="1:12" ht="12.75">
      <c r="A447" s="377"/>
      <c r="B447" s="377"/>
      <c r="C447" s="377"/>
      <c r="D447" s="377"/>
      <c r="E447" s="377"/>
      <c r="F447" s="15"/>
      <c r="G447" s="15"/>
      <c r="H447" s="15"/>
      <c r="I447" s="15"/>
      <c r="J447" s="15"/>
      <c r="K447" s="15"/>
      <c r="L447" s="15"/>
    </row>
    <row r="448" spans="1:12" ht="12.75">
      <c r="A448" s="157"/>
      <c r="B448" s="157"/>
      <c r="C448" s="157"/>
      <c r="D448" s="157"/>
      <c r="E448" s="157"/>
      <c r="F448" s="15"/>
      <c r="G448" s="15"/>
      <c r="H448" s="15"/>
      <c r="I448" s="15"/>
      <c r="J448" s="15"/>
      <c r="K448" s="15"/>
      <c r="L448" s="15"/>
    </row>
    <row r="449" spans="1:13" ht="12.75" customHeight="1">
      <c r="A449" s="10"/>
      <c r="B449" s="10"/>
      <c r="C449" s="10"/>
      <c r="D449" s="10"/>
      <c r="E449" s="10"/>
      <c r="F449" s="24"/>
      <c r="G449" s="24"/>
      <c r="H449" s="24"/>
      <c r="I449" s="24"/>
      <c r="J449" s="10"/>
      <c r="K449" s="10"/>
      <c r="L449" s="35"/>
      <c r="M449" s="10"/>
    </row>
    <row r="450" spans="1:13" ht="12.7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6"/>
      <c r="M450" s="17">
        <v>6</v>
      </c>
    </row>
    <row r="451" spans="1:11" ht="12.75">
      <c r="A451" s="1"/>
      <c r="C451" s="26" t="str">
        <f>C299</f>
        <v>Апрель 2010г.</v>
      </c>
      <c r="K451" s="26" t="str">
        <f>K375</f>
        <v>Национальный Банк РК</v>
      </c>
    </row>
    <row r="452" spans="1:12" ht="12.75">
      <c r="A452" s="1"/>
      <c r="C452" s="383" t="str">
        <f>C300</f>
        <v>Информационно - аналитический обзор экономики Казахстана</v>
      </c>
      <c r="D452" s="383"/>
      <c r="E452" s="383"/>
      <c r="F452" s="383"/>
      <c r="G452" s="383"/>
      <c r="H452" s="383"/>
      <c r="I452" s="383"/>
      <c r="J452" s="383"/>
      <c r="K452" s="383"/>
      <c r="L452" s="383"/>
    </row>
    <row r="453" spans="1:13" ht="12.75" customHeight="1" thickBot="1">
      <c r="A453" s="3"/>
      <c r="B453" s="4"/>
      <c r="C453" s="384"/>
      <c r="D453" s="384"/>
      <c r="E453" s="384"/>
      <c r="F453" s="384"/>
      <c r="G453" s="384"/>
      <c r="H453" s="384"/>
      <c r="I453" s="384"/>
      <c r="J453" s="384"/>
      <c r="K453" s="384"/>
      <c r="L453" s="384"/>
      <c r="M453" s="4"/>
    </row>
    <row r="454" ht="13.5" customHeight="1">
      <c r="A454" s="1"/>
    </row>
    <row r="455" spans="1:13" ht="12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</row>
    <row r="458" spans="1:12" ht="15.75">
      <c r="A458" s="7"/>
      <c r="B458" s="42" t="s">
        <v>215</v>
      </c>
      <c r="C458" s="32" t="s">
        <v>36</v>
      </c>
      <c r="D458" s="7"/>
      <c r="E458" s="7"/>
      <c r="F458" s="15"/>
      <c r="G458" s="15"/>
      <c r="H458" s="15"/>
      <c r="I458" s="15"/>
      <c r="J458" s="15"/>
      <c r="K458" s="15"/>
      <c r="L458" s="15"/>
    </row>
    <row r="459" ht="12.75" customHeight="1">
      <c r="L459" s="6"/>
    </row>
    <row r="460" spans="1:5" ht="12.75" customHeight="1">
      <c r="A460" s="379" t="s">
        <v>362</v>
      </c>
      <c r="B460" s="380"/>
      <c r="C460" s="380"/>
      <c r="D460" s="380"/>
      <c r="E460" s="380"/>
    </row>
    <row r="461" spans="1:5" ht="12.75" customHeight="1">
      <c r="A461" s="380"/>
      <c r="B461" s="380"/>
      <c r="C461" s="380"/>
      <c r="D461" s="380"/>
      <c r="E461" s="380"/>
    </row>
    <row r="462" spans="1:5" ht="12.75">
      <c r="A462" s="380"/>
      <c r="B462" s="380"/>
      <c r="C462" s="380"/>
      <c r="D462" s="380"/>
      <c r="E462" s="380"/>
    </row>
    <row r="463" spans="1:5" ht="12.75">
      <c r="A463" s="372" t="s">
        <v>360</v>
      </c>
      <c r="B463" s="372"/>
      <c r="C463" s="372"/>
      <c r="D463" s="372"/>
      <c r="E463" s="372"/>
    </row>
    <row r="464" spans="1:5" ht="12.75">
      <c r="A464" s="372"/>
      <c r="B464" s="372"/>
      <c r="C464" s="372"/>
      <c r="D464" s="372"/>
      <c r="E464" s="372"/>
    </row>
    <row r="465" spans="1:5" ht="12.75">
      <c r="A465" s="372"/>
      <c r="B465" s="372"/>
      <c r="C465" s="372"/>
      <c r="D465" s="372"/>
      <c r="E465" s="372"/>
    </row>
    <row r="466" spans="1:5" ht="12.75">
      <c r="A466" s="335" t="s">
        <v>359</v>
      </c>
      <c r="B466" s="335"/>
      <c r="C466" s="335"/>
      <c r="D466" s="335"/>
      <c r="E466" s="335"/>
    </row>
    <row r="467" spans="1:5" ht="12.75">
      <c r="A467" s="335"/>
      <c r="B467" s="335"/>
      <c r="C467" s="335"/>
      <c r="D467" s="335"/>
      <c r="E467" s="335"/>
    </row>
    <row r="468" spans="1:5" ht="12.75">
      <c r="A468" s="335"/>
      <c r="B468" s="335"/>
      <c r="C468" s="335"/>
      <c r="D468" s="335"/>
      <c r="E468" s="335"/>
    </row>
    <row r="469" spans="1:5" ht="12.75">
      <c r="A469" s="335"/>
      <c r="B469" s="335"/>
      <c r="C469" s="335"/>
      <c r="D469" s="335"/>
      <c r="E469" s="335"/>
    </row>
    <row r="470" spans="1:5" ht="12.75">
      <c r="A470" s="336"/>
      <c r="B470" s="336"/>
      <c r="C470" s="336"/>
      <c r="D470" s="336"/>
      <c r="E470" s="336"/>
    </row>
    <row r="471" spans="1:5" ht="12.75">
      <c r="A471" s="336"/>
      <c r="B471" s="336"/>
      <c r="C471" s="336"/>
      <c r="D471" s="336"/>
      <c r="E471" s="336"/>
    </row>
    <row r="472" spans="1:12" ht="12.75">
      <c r="A472" s="336"/>
      <c r="B472" s="336"/>
      <c r="C472" s="336"/>
      <c r="D472" s="336"/>
      <c r="E472" s="336"/>
      <c r="F472" s="15"/>
      <c r="G472" s="15"/>
      <c r="H472" s="15"/>
      <c r="I472" s="15"/>
      <c r="J472" s="15"/>
      <c r="K472" s="15"/>
      <c r="L472" s="16"/>
    </row>
    <row r="473" spans="1:5" ht="12.75">
      <c r="A473" s="337"/>
      <c r="B473" s="337"/>
      <c r="C473" s="337"/>
      <c r="D473" s="337"/>
      <c r="E473" s="337"/>
    </row>
    <row r="474" spans="1:5" ht="15.75">
      <c r="A474" s="76"/>
      <c r="B474" s="188" t="s">
        <v>216</v>
      </c>
      <c r="C474" s="189" t="s">
        <v>64</v>
      </c>
      <c r="D474" s="190"/>
      <c r="E474" s="190"/>
    </row>
    <row r="475" spans="1:5" ht="12.75">
      <c r="A475" s="190"/>
      <c r="B475" s="190"/>
      <c r="C475" s="190"/>
      <c r="D475" s="190"/>
      <c r="E475" s="190"/>
    </row>
    <row r="476" spans="1:5" ht="12.75">
      <c r="A476" s="379" t="s">
        <v>361</v>
      </c>
      <c r="B476" s="380"/>
      <c r="C476" s="380"/>
      <c r="D476" s="380"/>
      <c r="E476" s="380"/>
    </row>
    <row r="477" spans="1:5" ht="12.75">
      <c r="A477" s="380"/>
      <c r="B477" s="380"/>
      <c r="C477" s="380"/>
      <c r="D477" s="380"/>
      <c r="E477" s="380"/>
    </row>
    <row r="478" spans="1:5" ht="12.75">
      <c r="A478" s="380"/>
      <c r="B478" s="380"/>
      <c r="C478" s="380"/>
      <c r="D478" s="380"/>
      <c r="E478" s="380"/>
    </row>
    <row r="479" spans="1:5" ht="12.75">
      <c r="A479" s="372" t="s">
        <v>363</v>
      </c>
      <c r="B479" s="372"/>
      <c r="C479" s="372"/>
      <c r="D479" s="372"/>
      <c r="E479" s="372"/>
    </row>
    <row r="480" spans="1:5" ht="12.75">
      <c r="A480" s="372"/>
      <c r="B480" s="372"/>
      <c r="C480" s="372"/>
      <c r="D480" s="372"/>
      <c r="E480" s="372"/>
    </row>
    <row r="481" spans="1:5" ht="12.75">
      <c r="A481" s="372"/>
      <c r="B481" s="372"/>
      <c r="C481" s="372"/>
      <c r="D481" s="372"/>
      <c r="E481" s="372"/>
    </row>
    <row r="482" spans="1:5" ht="12.75">
      <c r="A482" s="372"/>
      <c r="B482" s="372"/>
      <c r="C482" s="372"/>
      <c r="D482" s="372"/>
      <c r="E482" s="372"/>
    </row>
    <row r="483" spans="1:12" ht="12.75">
      <c r="A483" s="372"/>
      <c r="B483" s="372"/>
      <c r="C483" s="372"/>
      <c r="D483" s="372"/>
      <c r="E483" s="372"/>
      <c r="L483" s="6"/>
    </row>
    <row r="484" spans="1:5" ht="12.75">
      <c r="A484" s="372"/>
      <c r="B484" s="372"/>
      <c r="C484" s="372"/>
      <c r="D484" s="372"/>
      <c r="E484" s="372"/>
    </row>
    <row r="485" spans="1:10" ht="12.75">
      <c r="A485" s="372"/>
      <c r="B485" s="372"/>
      <c r="C485" s="372"/>
      <c r="D485" s="372"/>
      <c r="E485" s="372"/>
      <c r="F485" s="25"/>
      <c r="G485" s="25"/>
      <c r="H485" s="25"/>
      <c r="I485" s="25"/>
      <c r="J485" s="25"/>
    </row>
    <row r="486" spans="1:13" ht="12.75">
      <c r="A486" s="6"/>
      <c r="B486" s="6"/>
      <c r="C486" s="6"/>
      <c r="D486" s="6"/>
      <c r="E486" s="6"/>
      <c r="F486" s="65"/>
      <c r="G486" s="65"/>
      <c r="H486" s="65"/>
      <c r="I486" s="65"/>
      <c r="J486" s="65"/>
      <c r="K486" s="6"/>
      <c r="L486" s="6"/>
      <c r="M486" s="6"/>
    </row>
    <row r="490" spans="1:13" ht="12.75">
      <c r="A490" s="19"/>
      <c r="B490" s="20"/>
      <c r="C490" s="20"/>
      <c r="D490" s="20"/>
      <c r="E490" s="21"/>
      <c r="F490" s="21"/>
      <c r="G490" s="21"/>
      <c r="H490" s="21"/>
      <c r="I490" s="21"/>
      <c r="J490" s="21"/>
      <c r="K490" s="21"/>
      <c r="L490" s="21"/>
      <c r="M490" s="22"/>
    </row>
    <row r="491" spans="1:13" ht="18">
      <c r="A491" s="10"/>
      <c r="B491" s="10"/>
      <c r="C491" s="10"/>
      <c r="D491" s="89" t="s">
        <v>86</v>
      </c>
      <c r="E491" s="90" t="s">
        <v>81</v>
      </c>
      <c r="F491" s="10"/>
      <c r="G491" s="10"/>
      <c r="H491" s="10"/>
      <c r="I491" s="10"/>
      <c r="J491" s="10"/>
      <c r="K491" s="10"/>
      <c r="L491" s="10"/>
      <c r="M491" s="10"/>
    </row>
    <row r="492" spans="6:12" ht="12.75">
      <c r="F492" s="15"/>
      <c r="G492" s="15"/>
      <c r="H492" s="15"/>
      <c r="I492" s="15"/>
      <c r="J492" s="15"/>
      <c r="K492" s="15"/>
      <c r="L492" s="15"/>
    </row>
    <row r="493" spans="1:12" ht="14.25" customHeight="1">
      <c r="A493" s="42"/>
      <c r="B493" s="32" t="s">
        <v>217</v>
      </c>
      <c r="C493" s="15"/>
      <c r="E493" s="15"/>
      <c r="H493" s="70"/>
      <c r="I493" s="71"/>
      <c r="J493" s="23"/>
      <c r="K493" s="6"/>
      <c r="L493" s="23"/>
    </row>
    <row r="494" spans="6:12" ht="12.75">
      <c r="F494" s="15"/>
      <c r="G494" s="15"/>
      <c r="H494" s="15"/>
      <c r="I494" s="15"/>
      <c r="J494" s="15"/>
      <c r="K494" s="15"/>
      <c r="L494" s="15"/>
    </row>
    <row r="495" spans="1:13" ht="16.5" customHeight="1">
      <c r="A495" s="379" t="s">
        <v>292</v>
      </c>
      <c r="B495" s="380"/>
      <c r="C495" s="380"/>
      <c r="D495" s="380"/>
      <c r="E495" s="380"/>
      <c r="F495" s="23"/>
      <c r="G495" s="23"/>
      <c r="H495" s="23"/>
      <c r="I495" s="23"/>
      <c r="J495" s="23"/>
      <c r="L495" s="23"/>
      <c r="M495" s="6"/>
    </row>
    <row r="496" spans="1:12" ht="12.75" customHeight="1">
      <c r="A496" s="380"/>
      <c r="B496" s="380"/>
      <c r="C496" s="380"/>
      <c r="D496" s="380"/>
      <c r="E496" s="380"/>
      <c r="F496" s="15"/>
      <c r="G496" s="15"/>
      <c r="H496" s="15"/>
      <c r="I496" s="15"/>
      <c r="J496" s="15"/>
      <c r="K496" s="15"/>
      <c r="L496" s="15"/>
    </row>
    <row r="497" spans="1:12" ht="12.75" customHeight="1">
      <c r="A497" s="380"/>
      <c r="B497" s="380"/>
      <c r="C497" s="380"/>
      <c r="D497" s="380"/>
      <c r="E497" s="380"/>
      <c r="F497" s="15"/>
      <c r="G497" s="15"/>
      <c r="H497" s="15"/>
      <c r="I497" s="15"/>
      <c r="J497" s="15"/>
      <c r="L497" s="15"/>
    </row>
    <row r="498" spans="1:12" ht="15.75" customHeight="1">
      <c r="A498" s="464" t="s">
        <v>364</v>
      </c>
      <c r="B498" s="464"/>
      <c r="C498" s="464"/>
      <c r="D498" s="464"/>
      <c r="E498" s="464"/>
      <c r="F498" s="15"/>
      <c r="G498" s="15"/>
      <c r="H498" s="15"/>
      <c r="I498" s="15"/>
      <c r="J498" s="15"/>
      <c r="L498" s="15"/>
    </row>
    <row r="499" spans="1:12" ht="12.75">
      <c r="A499" s="464"/>
      <c r="B499" s="464"/>
      <c r="C499" s="464"/>
      <c r="D499" s="464"/>
      <c r="E499" s="464"/>
      <c r="F499" s="15"/>
      <c r="G499" s="15"/>
      <c r="H499" s="15"/>
      <c r="I499" s="15"/>
      <c r="J499" s="15"/>
      <c r="K499" s="15"/>
      <c r="L499" s="15"/>
    </row>
    <row r="500" spans="1:12" ht="12.75">
      <c r="A500" s="461"/>
      <c r="B500" s="461"/>
      <c r="C500" s="461"/>
      <c r="D500" s="461"/>
      <c r="E500" s="461"/>
      <c r="F500" s="15"/>
      <c r="G500" s="15"/>
      <c r="H500" s="15"/>
      <c r="I500" s="15"/>
      <c r="J500" s="15"/>
      <c r="L500" s="23"/>
    </row>
    <row r="501" spans="1:12" ht="12.75">
      <c r="A501" s="460" t="s">
        <v>365</v>
      </c>
      <c r="B501" s="460"/>
      <c r="C501" s="460"/>
      <c r="D501" s="460"/>
      <c r="E501" s="460"/>
      <c r="F501" s="191"/>
      <c r="G501" s="191"/>
      <c r="H501" s="191"/>
      <c r="I501" s="191"/>
      <c r="J501" s="147"/>
      <c r="K501" s="147"/>
      <c r="L501" s="147"/>
    </row>
    <row r="502" spans="1:12" ht="12.75">
      <c r="A502" s="460"/>
      <c r="B502" s="460"/>
      <c r="C502" s="460"/>
      <c r="D502" s="460"/>
      <c r="E502" s="460"/>
      <c r="F502" s="147"/>
      <c r="G502" s="147"/>
      <c r="H502" s="147"/>
      <c r="I502" s="147"/>
      <c r="J502" s="147"/>
      <c r="K502" s="147"/>
      <c r="L502" s="147"/>
    </row>
    <row r="503" spans="1:12" ht="12.75">
      <c r="A503" s="460"/>
      <c r="B503" s="460"/>
      <c r="C503" s="460"/>
      <c r="D503" s="460"/>
      <c r="E503" s="460"/>
      <c r="F503" s="147"/>
      <c r="G503" s="147"/>
      <c r="H503" s="147"/>
      <c r="I503" s="147"/>
      <c r="J503" s="147"/>
      <c r="K503" s="147"/>
      <c r="L503" s="147"/>
    </row>
    <row r="504" spans="1:12" ht="12.75">
      <c r="A504" s="460"/>
      <c r="B504" s="460"/>
      <c r="C504" s="460"/>
      <c r="D504" s="460"/>
      <c r="E504" s="460"/>
      <c r="F504" s="147"/>
      <c r="G504" s="147"/>
      <c r="H504" s="147"/>
      <c r="I504" s="147"/>
      <c r="J504" s="147"/>
      <c r="K504" s="147"/>
      <c r="L504" s="147"/>
    </row>
    <row r="505" spans="1:12" ht="12.75">
      <c r="A505" s="461"/>
      <c r="B505" s="461"/>
      <c r="C505" s="461"/>
      <c r="D505" s="461"/>
      <c r="E505" s="461"/>
      <c r="F505" s="147"/>
      <c r="G505" s="147"/>
      <c r="H505" s="147"/>
      <c r="I505" s="147"/>
      <c r="J505" s="147"/>
      <c r="K505" s="147"/>
      <c r="L505" s="147"/>
    </row>
    <row r="506" spans="1:12" ht="12.75">
      <c r="A506" s="460" t="s">
        <v>366</v>
      </c>
      <c r="B506" s="460"/>
      <c r="C506" s="460"/>
      <c r="D506" s="460"/>
      <c r="E506" s="460"/>
      <c r="F506" s="147"/>
      <c r="G506" s="147"/>
      <c r="H506" s="147"/>
      <c r="I506" s="147"/>
      <c r="J506" s="147"/>
      <c r="K506" s="147"/>
      <c r="L506" s="147"/>
    </row>
    <row r="507" spans="1:12" ht="12.75">
      <c r="A507" s="460"/>
      <c r="B507" s="460"/>
      <c r="C507" s="460"/>
      <c r="D507" s="460"/>
      <c r="E507" s="460"/>
      <c r="F507" s="147"/>
      <c r="G507" s="147"/>
      <c r="H507" s="147"/>
      <c r="I507" s="147"/>
      <c r="J507" s="147"/>
      <c r="K507" s="147"/>
      <c r="L507" s="147"/>
    </row>
    <row r="508" spans="1:12" ht="12.75">
      <c r="A508" s="460"/>
      <c r="B508" s="460"/>
      <c r="C508" s="460"/>
      <c r="D508" s="460"/>
      <c r="E508" s="460"/>
      <c r="F508" s="147"/>
      <c r="G508" s="147"/>
      <c r="H508" s="147"/>
      <c r="I508" s="147"/>
      <c r="J508" s="147"/>
      <c r="K508" s="147"/>
      <c r="L508" s="147"/>
    </row>
    <row r="509" spans="1:12" ht="12.75">
      <c r="A509" s="460"/>
      <c r="B509" s="460"/>
      <c r="C509" s="460"/>
      <c r="D509" s="460"/>
      <c r="E509" s="460"/>
      <c r="F509" s="147"/>
      <c r="G509" s="147"/>
      <c r="H509" s="147"/>
      <c r="I509" s="147"/>
      <c r="J509" s="147"/>
      <c r="K509" s="147"/>
      <c r="L509" s="147"/>
    </row>
    <row r="510" spans="1:12" ht="12.75" customHeight="1">
      <c r="A510" s="149"/>
      <c r="B510" s="149"/>
      <c r="C510" s="149"/>
      <c r="D510" s="149"/>
      <c r="E510" s="149"/>
      <c r="F510" s="147"/>
      <c r="G510" s="147"/>
      <c r="H510" s="147"/>
      <c r="I510" s="147"/>
      <c r="J510" s="147"/>
      <c r="K510" s="147"/>
      <c r="L510" s="147"/>
    </row>
    <row r="511" spans="1:12" ht="14.25" customHeight="1">
      <c r="A511" s="149"/>
      <c r="B511" s="188" t="s">
        <v>218</v>
      </c>
      <c r="C511" s="189" t="s">
        <v>22</v>
      </c>
      <c r="D511" s="147"/>
      <c r="E511" s="147"/>
      <c r="F511" s="149"/>
      <c r="G511" s="147"/>
      <c r="H511" s="147"/>
      <c r="I511" s="149"/>
      <c r="J511" s="149"/>
      <c r="K511" s="149"/>
      <c r="L511" s="149"/>
    </row>
    <row r="512" spans="1:12" ht="12.75" customHeight="1">
      <c r="A512" s="149"/>
      <c r="B512" s="149"/>
      <c r="C512" s="149"/>
      <c r="D512" s="149"/>
      <c r="E512" s="149"/>
      <c r="F512" s="147"/>
      <c r="G512" s="147"/>
      <c r="H512" s="147"/>
      <c r="I512" s="147"/>
      <c r="J512" s="147"/>
      <c r="K512" s="147"/>
      <c r="L512" s="147"/>
    </row>
    <row r="513" spans="1:12" ht="15.75">
      <c r="A513" s="481" t="s">
        <v>290</v>
      </c>
      <c r="B513" s="481"/>
      <c r="C513" s="481"/>
      <c r="D513" s="481"/>
      <c r="E513" s="481"/>
      <c r="F513" s="147"/>
      <c r="G513" s="147"/>
      <c r="H513" s="147"/>
      <c r="I513" s="188"/>
      <c r="J513" s="189"/>
      <c r="K513" s="147"/>
      <c r="L513" s="147"/>
    </row>
    <row r="514" spans="1:12" ht="12.75">
      <c r="A514" s="481"/>
      <c r="B514" s="481"/>
      <c r="C514" s="481"/>
      <c r="D514" s="481"/>
      <c r="E514" s="481"/>
      <c r="F514" s="147"/>
      <c r="G514" s="147"/>
      <c r="H514" s="147"/>
      <c r="I514" s="147"/>
      <c r="J514" s="147"/>
      <c r="K514" s="147"/>
      <c r="L514" s="147"/>
    </row>
    <row r="515" spans="1:12" ht="12.75">
      <c r="A515" s="481"/>
      <c r="B515" s="481"/>
      <c r="C515" s="481"/>
      <c r="D515" s="481"/>
      <c r="E515" s="481"/>
      <c r="F515" s="147"/>
      <c r="G515" s="147"/>
      <c r="H515" s="147"/>
      <c r="I515" s="147"/>
      <c r="J515" s="147"/>
      <c r="K515" s="147"/>
      <c r="L515" s="147"/>
    </row>
    <row r="516" spans="1:12" ht="12.75">
      <c r="A516" s="481"/>
      <c r="B516" s="481"/>
      <c r="C516" s="481"/>
      <c r="D516" s="481"/>
      <c r="E516" s="481"/>
      <c r="F516" s="147"/>
      <c r="G516" s="147"/>
      <c r="H516" s="147"/>
      <c r="I516" s="147"/>
      <c r="J516" s="147"/>
      <c r="K516" s="147"/>
      <c r="L516" s="147"/>
    </row>
    <row r="517" spans="1:12" ht="12.75">
      <c r="A517" s="462" t="s">
        <v>367</v>
      </c>
      <c r="B517" s="463"/>
      <c r="C517" s="463"/>
      <c r="D517" s="463"/>
      <c r="E517" s="463"/>
      <c r="F517" s="147"/>
      <c r="G517" s="147"/>
      <c r="H517" s="147"/>
      <c r="I517" s="147"/>
      <c r="J517" s="147"/>
      <c r="K517" s="147"/>
      <c r="L517" s="147"/>
    </row>
    <row r="518" spans="1:12" ht="13.5" customHeight="1">
      <c r="A518" s="463"/>
      <c r="B518" s="463"/>
      <c r="C518" s="463"/>
      <c r="D518" s="463"/>
      <c r="E518" s="463"/>
      <c r="F518" s="147"/>
      <c r="G518" s="147"/>
      <c r="H518" s="147"/>
      <c r="I518" s="147"/>
      <c r="J518" s="147"/>
      <c r="K518" s="147"/>
      <c r="L518" s="147"/>
    </row>
    <row r="519" spans="1:12" ht="12.75" customHeight="1">
      <c r="A519" s="463"/>
      <c r="B519" s="463"/>
      <c r="C519" s="463"/>
      <c r="D519" s="463"/>
      <c r="E519" s="463"/>
      <c r="F519" s="147"/>
      <c r="G519" s="147"/>
      <c r="H519" s="147"/>
      <c r="I519" s="147"/>
      <c r="J519" s="147"/>
      <c r="K519" s="147"/>
      <c r="L519" s="147"/>
    </row>
    <row r="520" spans="1:12" ht="12.75" customHeight="1">
      <c r="A520" s="463"/>
      <c r="B520" s="463"/>
      <c r="C520" s="463"/>
      <c r="D520" s="463"/>
      <c r="E520" s="463"/>
      <c r="F520" s="147"/>
      <c r="G520" s="147"/>
      <c r="H520" s="147"/>
      <c r="I520" s="147"/>
      <c r="J520" s="147"/>
      <c r="K520" s="147"/>
      <c r="L520" s="147"/>
    </row>
    <row r="521" spans="1:12" ht="13.5" customHeight="1">
      <c r="A521" s="463"/>
      <c r="B521" s="463"/>
      <c r="C521" s="463"/>
      <c r="D521" s="463"/>
      <c r="E521" s="463"/>
      <c r="F521" s="147"/>
      <c r="G521" s="147"/>
      <c r="H521" s="147"/>
      <c r="I521" s="147"/>
      <c r="J521" s="147"/>
      <c r="K521" s="147"/>
      <c r="L521" s="147"/>
    </row>
    <row r="522" spans="1:12" ht="13.5" customHeight="1">
      <c r="A522" s="463"/>
      <c r="B522" s="463"/>
      <c r="C522" s="463"/>
      <c r="D522" s="463"/>
      <c r="E522" s="463"/>
      <c r="F522" s="147"/>
      <c r="G522" s="147"/>
      <c r="H522" s="147"/>
      <c r="I522" s="147"/>
      <c r="J522" s="147"/>
      <c r="K522" s="147"/>
      <c r="L522" s="147"/>
    </row>
    <row r="523" spans="1:12" ht="13.5" customHeight="1">
      <c r="A523" s="463"/>
      <c r="B523" s="463"/>
      <c r="C523" s="463"/>
      <c r="D523" s="463"/>
      <c r="E523" s="463"/>
      <c r="F523" s="147"/>
      <c r="G523" s="147"/>
      <c r="H523" s="147"/>
      <c r="I523" s="147"/>
      <c r="J523" s="147"/>
      <c r="K523" s="147"/>
      <c r="L523" s="147"/>
    </row>
    <row r="524" spans="1:12" ht="13.5" customHeight="1">
      <c r="A524" s="460"/>
      <c r="B524" s="460"/>
      <c r="C524" s="460"/>
      <c r="D524" s="460"/>
      <c r="E524" s="460"/>
      <c r="F524" s="147"/>
      <c r="G524" s="147"/>
      <c r="H524" s="147"/>
      <c r="I524" s="147"/>
      <c r="J524" s="147"/>
      <c r="K524" s="147"/>
      <c r="L524" s="147"/>
    </row>
    <row r="525" spans="1:12" ht="13.5" customHeight="1">
      <c r="A525" s="208"/>
      <c r="B525" s="208"/>
      <c r="C525" s="208"/>
      <c r="D525" s="208"/>
      <c r="E525" s="208"/>
      <c r="F525" s="147"/>
      <c r="G525" s="147"/>
      <c r="H525" s="147"/>
      <c r="I525" s="147"/>
      <c r="J525" s="147"/>
      <c r="K525" s="147"/>
      <c r="L525" s="147"/>
    </row>
    <row r="526" spans="1:13" ht="13.5" customHeight="1">
      <c r="A526" s="192"/>
      <c r="B526" s="192"/>
      <c r="C526" s="192"/>
      <c r="D526" s="192"/>
      <c r="E526" s="192"/>
      <c r="F526" s="192"/>
      <c r="G526" s="192"/>
      <c r="H526" s="192"/>
      <c r="I526" s="192"/>
      <c r="J526" s="192"/>
      <c r="K526" s="192"/>
      <c r="L526" s="193"/>
      <c r="M526" s="10"/>
    </row>
    <row r="527" spans="1:13" ht="13.5" customHeight="1">
      <c r="A527" s="147"/>
      <c r="B527" s="147"/>
      <c r="C527" s="147"/>
      <c r="D527" s="147"/>
      <c r="E527" s="147"/>
      <c r="F527" s="147"/>
      <c r="G527" s="147"/>
      <c r="H527" s="147"/>
      <c r="I527" s="147"/>
      <c r="J527" s="147"/>
      <c r="K527" s="147"/>
      <c r="L527" s="186"/>
      <c r="M527" s="17">
        <v>7</v>
      </c>
    </row>
    <row r="528" spans="1:12" ht="13.5" customHeight="1">
      <c r="A528" s="194"/>
      <c r="B528" s="187"/>
      <c r="C528" s="195" t="str">
        <f>C451</f>
        <v>Апрель 2010г.</v>
      </c>
      <c r="D528" s="150"/>
      <c r="E528" s="150"/>
      <c r="F528" s="150"/>
      <c r="G528" s="150"/>
      <c r="H528" s="150"/>
      <c r="I528" s="150"/>
      <c r="J528" s="150"/>
      <c r="K528" s="195" t="str">
        <f>K451</f>
        <v>Национальный Банк РК</v>
      </c>
      <c r="L528" s="150"/>
    </row>
    <row r="529" spans="1:12" ht="13.5" customHeight="1">
      <c r="A529" s="196"/>
      <c r="B529" s="150"/>
      <c r="C529" s="458" t="str">
        <f>C452</f>
        <v>Информационно - аналитический обзор экономики Казахстана</v>
      </c>
      <c r="D529" s="458"/>
      <c r="E529" s="458"/>
      <c r="F529" s="458"/>
      <c r="G529" s="458"/>
      <c r="H529" s="458"/>
      <c r="I529" s="458"/>
      <c r="J529" s="458"/>
      <c r="K529" s="458"/>
      <c r="L529" s="458"/>
    </row>
    <row r="530" spans="1:13" ht="13.5" customHeight="1" thickBot="1">
      <c r="A530" s="197"/>
      <c r="B530" s="198"/>
      <c r="C530" s="459"/>
      <c r="D530" s="459"/>
      <c r="E530" s="459"/>
      <c r="F530" s="459"/>
      <c r="G530" s="459"/>
      <c r="H530" s="459"/>
      <c r="I530" s="459"/>
      <c r="J530" s="459"/>
      <c r="K530" s="459"/>
      <c r="L530" s="459"/>
      <c r="M530" s="4"/>
    </row>
    <row r="531" ht="13.5" customHeight="1">
      <c r="A531" s="1"/>
    </row>
    <row r="532" spans="1:13" ht="13.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</row>
    <row r="533" spans="1:11" ht="13.5" customHeight="1">
      <c r="A533" s="12"/>
      <c r="H533" s="42"/>
      <c r="J533" s="15"/>
      <c r="K533" s="15"/>
    </row>
    <row r="534" spans="2:12" ht="15.75" customHeight="1">
      <c r="B534" s="42" t="s">
        <v>219</v>
      </c>
      <c r="C534" s="32" t="s">
        <v>23</v>
      </c>
      <c r="D534" s="15"/>
      <c r="F534" s="15"/>
      <c r="G534" s="15"/>
      <c r="H534" s="15"/>
      <c r="I534" s="15"/>
      <c r="J534" s="15"/>
      <c r="K534" s="15"/>
      <c r="L534" s="15"/>
    </row>
    <row r="535" spans="6:12" ht="12.75" customHeight="1">
      <c r="F535" s="15"/>
      <c r="G535" s="15"/>
      <c r="H535" s="15"/>
      <c r="I535" s="15"/>
      <c r="J535" s="15"/>
      <c r="K535" s="15"/>
      <c r="L535" s="15"/>
    </row>
    <row r="536" spans="1:8" ht="13.5" customHeight="1">
      <c r="A536" s="379" t="s">
        <v>379</v>
      </c>
      <c r="B536" s="380"/>
      <c r="C536" s="380"/>
      <c r="D536" s="380"/>
      <c r="E536" s="380"/>
      <c r="F536" s="6"/>
      <c r="G536" s="6"/>
      <c r="H536" s="6"/>
    </row>
    <row r="537" spans="1:12" ht="12.75" customHeight="1">
      <c r="A537" s="380"/>
      <c r="B537" s="380"/>
      <c r="C537" s="380"/>
      <c r="D537" s="380"/>
      <c r="E537" s="380"/>
      <c r="F537" s="6"/>
      <c r="G537" s="6"/>
      <c r="H537" s="6"/>
      <c r="I537" s="42"/>
      <c r="J537" s="32"/>
      <c r="K537" s="15"/>
      <c r="L537" s="15"/>
    </row>
    <row r="538" spans="1:5" ht="12.75" customHeight="1">
      <c r="A538" s="380"/>
      <c r="B538" s="380"/>
      <c r="C538" s="380"/>
      <c r="D538" s="380"/>
      <c r="E538" s="380"/>
    </row>
    <row r="539" spans="1:13" ht="12.75">
      <c r="A539" s="372" t="s">
        <v>368</v>
      </c>
      <c r="B539" s="372"/>
      <c r="C539" s="372"/>
      <c r="D539" s="372"/>
      <c r="E539" s="372"/>
      <c r="F539" s="62"/>
      <c r="G539" s="62"/>
      <c r="H539" s="62"/>
      <c r="I539" s="62"/>
      <c r="J539" s="62"/>
      <c r="K539" s="62"/>
      <c r="L539" s="62"/>
      <c r="M539" s="62"/>
    </row>
    <row r="540" spans="1:13" ht="12.75">
      <c r="A540" s="372"/>
      <c r="B540" s="372"/>
      <c r="C540" s="372"/>
      <c r="D540" s="372"/>
      <c r="E540" s="372"/>
      <c r="F540" s="63"/>
      <c r="G540" s="63"/>
      <c r="H540" s="63"/>
      <c r="I540" s="63"/>
      <c r="J540" s="63"/>
      <c r="K540" s="63"/>
      <c r="L540" s="63"/>
      <c r="M540" s="64"/>
    </row>
    <row r="541" spans="1:13" ht="12.75">
      <c r="A541" s="372"/>
      <c r="B541" s="372"/>
      <c r="C541" s="372"/>
      <c r="D541" s="372"/>
      <c r="E541" s="372"/>
      <c r="F541" s="62"/>
      <c r="G541" s="62"/>
      <c r="H541" s="62"/>
      <c r="I541" s="62"/>
      <c r="J541" s="62"/>
      <c r="K541" s="64"/>
      <c r="L541" s="62"/>
      <c r="M541" s="62"/>
    </row>
    <row r="542" spans="1:13" ht="12.75">
      <c r="A542" s="372"/>
      <c r="B542" s="372"/>
      <c r="C542" s="372"/>
      <c r="D542" s="372"/>
      <c r="E542" s="372"/>
      <c r="F542" s="62"/>
      <c r="G542" s="62"/>
      <c r="H542" s="62"/>
      <c r="I542" s="62"/>
      <c r="J542" s="62"/>
      <c r="K542" s="64"/>
      <c r="L542" s="62"/>
      <c r="M542" s="62"/>
    </row>
    <row r="543" spans="1:13" ht="15.75">
      <c r="A543" s="372"/>
      <c r="B543" s="372"/>
      <c r="C543" s="372"/>
      <c r="D543" s="372"/>
      <c r="E543" s="372"/>
      <c r="F543" s="61"/>
      <c r="G543" s="61"/>
      <c r="H543" s="61"/>
      <c r="I543" s="61"/>
      <c r="J543" s="61"/>
      <c r="K543" s="61"/>
      <c r="L543" s="61"/>
      <c r="M543" s="62"/>
    </row>
    <row r="544" spans="1:13" ht="12.75">
      <c r="A544" s="372"/>
      <c r="B544" s="372"/>
      <c r="C544" s="372"/>
      <c r="D544" s="372"/>
      <c r="E544" s="372"/>
      <c r="F544" s="62"/>
      <c r="G544" s="62"/>
      <c r="H544" s="62"/>
      <c r="I544" s="62"/>
      <c r="J544" s="62"/>
      <c r="K544" s="62"/>
      <c r="L544" s="62"/>
      <c r="M544" s="62"/>
    </row>
    <row r="545" spans="1:13" ht="12.75" customHeight="1">
      <c r="A545" s="372"/>
      <c r="B545" s="372"/>
      <c r="C545" s="372"/>
      <c r="D545" s="372"/>
      <c r="E545" s="372"/>
      <c r="F545" s="62"/>
      <c r="G545" s="62"/>
      <c r="H545" s="62"/>
      <c r="I545" s="62"/>
      <c r="J545" s="62"/>
      <c r="K545" s="62"/>
      <c r="L545" s="62"/>
      <c r="M545" s="62"/>
    </row>
    <row r="546" spans="1:13" ht="12.75">
      <c r="A546" s="62"/>
      <c r="B546" s="62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</row>
    <row r="551" ht="15.75">
      <c r="B551" s="32" t="s">
        <v>220</v>
      </c>
    </row>
    <row r="553" spans="1:5" ht="12.75">
      <c r="A553" s="379" t="s">
        <v>291</v>
      </c>
      <c r="B553" s="380"/>
      <c r="C553" s="380"/>
      <c r="D553" s="380"/>
      <c r="E553" s="380"/>
    </row>
    <row r="554" spans="1:20" ht="12.75">
      <c r="A554" s="380"/>
      <c r="B554" s="380"/>
      <c r="C554" s="380"/>
      <c r="D554" s="380"/>
      <c r="E554" s="380"/>
      <c r="P554" s="279"/>
      <c r="Q554" s="279"/>
      <c r="R554" s="279"/>
      <c r="S554" s="279"/>
      <c r="T554" s="279"/>
    </row>
    <row r="555" spans="1:20" ht="12.75">
      <c r="A555" s="375"/>
      <c r="B555" s="375"/>
      <c r="C555" s="375"/>
      <c r="D555" s="375"/>
      <c r="E555" s="375"/>
      <c r="P555" s="279"/>
      <c r="Q555" s="279"/>
      <c r="R555" s="279"/>
      <c r="S555" s="279"/>
      <c r="T555" s="279"/>
    </row>
    <row r="556" spans="1:20" ht="12.75" customHeight="1">
      <c r="A556" s="377" t="s">
        <v>369</v>
      </c>
      <c r="B556" s="377"/>
      <c r="C556" s="377"/>
      <c r="D556" s="377"/>
      <c r="E556" s="377"/>
      <c r="P556" s="279"/>
      <c r="Q556" s="279"/>
      <c r="R556" s="279"/>
      <c r="S556" s="279"/>
      <c r="T556" s="279"/>
    </row>
    <row r="557" spans="1:20" ht="12.75" customHeight="1">
      <c r="A557" s="377"/>
      <c r="B557" s="377"/>
      <c r="C557" s="377"/>
      <c r="D557" s="377"/>
      <c r="E557" s="377"/>
      <c r="P557" s="279"/>
      <c r="Q557" s="279"/>
      <c r="R557" s="279"/>
      <c r="S557" s="279"/>
      <c r="T557" s="279"/>
    </row>
    <row r="558" spans="1:18" ht="12.75" customHeight="1">
      <c r="A558" s="377"/>
      <c r="B558" s="377"/>
      <c r="C558" s="377"/>
      <c r="D558" s="377"/>
      <c r="E558" s="377"/>
      <c r="P558" s="279"/>
      <c r="Q558" s="279"/>
      <c r="R558" s="279"/>
    </row>
    <row r="559" spans="1:18" ht="12.75">
      <c r="A559" s="372" t="s">
        <v>370</v>
      </c>
      <c r="B559" s="372"/>
      <c r="C559" s="372"/>
      <c r="D559" s="372"/>
      <c r="E559" s="372"/>
      <c r="P559" s="163"/>
      <c r="Q559" s="163"/>
      <c r="R559" s="163"/>
    </row>
    <row r="560" spans="1:18" ht="12.75">
      <c r="A560" s="372"/>
      <c r="B560" s="372"/>
      <c r="C560" s="372"/>
      <c r="D560" s="372"/>
      <c r="E560" s="372"/>
      <c r="P560" s="163"/>
      <c r="Q560" s="163"/>
      <c r="R560" s="163"/>
    </row>
    <row r="561" spans="1:5" ht="12.75">
      <c r="A561" s="372"/>
      <c r="B561" s="372"/>
      <c r="C561" s="372"/>
      <c r="D561" s="372"/>
      <c r="E561" s="372"/>
    </row>
    <row r="562" spans="1:5" ht="12.75">
      <c r="A562" s="372"/>
      <c r="B562" s="372"/>
      <c r="C562" s="372"/>
      <c r="D562" s="372"/>
      <c r="E562" s="372"/>
    </row>
    <row r="563" spans="1:5" ht="12.75">
      <c r="A563" s="373"/>
      <c r="B563" s="373"/>
      <c r="C563" s="373"/>
      <c r="D563" s="373"/>
      <c r="E563" s="373"/>
    </row>
    <row r="564" spans="1:5" ht="12.75">
      <c r="A564" s="337"/>
      <c r="B564" s="337"/>
      <c r="C564" s="337"/>
      <c r="D564" s="337"/>
      <c r="E564" s="337"/>
    </row>
    <row r="567" spans="1:13" ht="12.75">
      <c r="A567" s="19"/>
      <c r="B567" s="20"/>
      <c r="C567" s="20"/>
      <c r="D567" s="20"/>
      <c r="E567" s="21"/>
      <c r="F567" s="21"/>
      <c r="G567" s="21"/>
      <c r="H567" s="21"/>
      <c r="I567" s="21"/>
      <c r="J567" s="21"/>
      <c r="K567" s="21"/>
      <c r="L567" s="21"/>
      <c r="M567" s="22"/>
    </row>
    <row r="568" spans="1:13" ht="18">
      <c r="A568" s="10"/>
      <c r="B568" s="10"/>
      <c r="C568" s="10"/>
      <c r="D568" s="10"/>
      <c r="E568" s="90" t="s">
        <v>246</v>
      </c>
      <c r="F568" s="91"/>
      <c r="G568" s="91"/>
      <c r="H568" s="91"/>
      <c r="I568" s="91"/>
      <c r="J568" s="10"/>
      <c r="K568" s="10"/>
      <c r="L568" s="10"/>
      <c r="M568" s="10"/>
    </row>
    <row r="570" spans="2:13" ht="15.75">
      <c r="B570" s="42" t="s">
        <v>221</v>
      </c>
      <c r="C570" s="32" t="s">
        <v>49</v>
      </c>
      <c r="F570" s="14"/>
      <c r="G570" s="14"/>
      <c r="H570" s="14"/>
      <c r="I570" s="14"/>
      <c r="J570" s="14"/>
      <c r="K570" s="14"/>
      <c r="L570" s="14"/>
      <c r="M570" s="14"/>
    </row>
    <row r="572" spans="1:5" ht="12.75" customHeight="1">
      <c r="A572" s="379" t="s">
        <v>371</v>
      </c>
      <c r="B572" s="380"/>
      <c r="C572" s="380"/>
      <c r="D572" s="380"/>
      <c r="E572" s="380"/>
    </row>
    <row r="573" spans="1:12" ht="12.75" customHeight="1">
      <c r="A573" s="380"/>
      <c r="B573" s="380"/>
      <c r="C573" s="380"/>
      <c r="D573" s="380"/>
      <c r="E573" s="380"/>
      <c r="F573" s="15"/>
      <c r="G573" s="15"/>
      <c r="H573" s="15"/>
      <c r="I573" s="15"/>
      <c r="J573" s="15"/>
      <c r="K573" s="15"/>
      <c r="L573" s="15"/>
    </row>
    <row r="574" spans="1:12" ht="12.75">
      <c r="A574" s="380"/>
      <c r="B574" s="380"/>
      <c r="C574" s="380"/>
      <c r="D574" s="380"/>
      <c r="E574" s="380"/>
      <c r="F574" s="15"/>
      <c r="G574" s="15"/>
      <c r="H574" s="15"/>
      <c r="I574" s="15"/>
      <c r="J574" s="15"/>
      <c r="K574" s="15"/>
      <c r="L574" s="15"/>
    </row>
    <row r="575" spans="1:12" ht="12.75">
      <c r="A575" s="380"/>
      <c r="B575" s="380"/>
      <c r="C575" s="380"/>
      <c r="D575" s="380"/>
      <c r="E575" s="380"/>
      <c r="F575" s="15"/>
      <c r="G575" s="15"/>
      <c r="H575" s="15"/>
      <c r="I575" s="15"/>
      <c r="J575" s="15"/>
      <c r="K575" s="15"/>
      <c r="L575" s="15"/>
    </row>
    <row r="576" spans="1:19" ht="12.75">
      <c r="A576" s="380"/>
      <c r="B576" s="380"/>
      <c r="C576" s="380"/>
      <c r="D576" s="380"/>
      <c r="E576" s="380"/>
      <c r="F576" s="15"/>
      <c r="G576" s="15"/>
      <c r="H576" s="15"/>
      <c r="I576" s="15"/>
      <c r="J576" s="15"/>
      <c r="K576" s="15"/>
      <c r="L576" s="15"/>
      <c r="O576" s="163"/>
      <c r="P576" s="163"/>
      <c r="Q576" s="163"/>
      <c r="R576" s="163"/>
      <c r="S576" s="163"/>
    </row>
    <row r="577" spans="1:19" ht="12.75">
      <c r="A577" s="377" t="s">
        <v>372</v>
      </c>
      <c r="B577" s="377"/>
      <c r="C577" s="377"/>
      <c r="D577" s="377"/>
      <c r="E577" s="377"/>
      <c r="F577" s="15"/>
      <c r="G577" s="15"/>
      <c r="H577" s="15"/>
      <c r="I577" s="15"/>
      <c r="J577" s="15"/>
      <c r="K577" s="15"/>
      <c r="L577" s="15"/>
      <c r="O577" s="163"/>
      <c r="P577" s="163"/>
      <c r="Q577" s="163"/>
      <c r="R577" s="163"/>
      <c r="S577" s="163"/>
    </row>
    <row r="578" spans="1:19" ht="12.75">
      <c r="A578" s="377"/>
      <c r="B578" s="377"/>
      <c r="C578" s="377"/>
      <c r="D578" s="377"/>
      <c r="E578" s="377"/>
      <c r="F578" s="15"/>
      <c r="G578" s="15"/>
      <c r="H578" s="15"/>
      <c r="I578" s="15"/>
      <c r="J578" s="15"/>
      <c r="K578" s="15"/>
      <c r="L578" s="15"/>
      <c r="O578" s="163"/>
      <c r="P578" s="163"/>
      <c r="Q578" s="163"/>
      <c r="R578" s="163"/>
      <c r="S578" s="163"/>
    </row>
    <row r="579" spans="1:19" ht="12.75">
      <c r="A579" s="377"/>
      <c r="B579" s="377"/>
      <c r="C579" s="377"/>
      <c r="D579" s="377"/>
      <c r="E579" s="377"/>
      <c r="F579" s="15"/>
      <c r="G579" s="15"/>
      <c r="H579" s="15"/>
      <c r="I579" s="15"/>
      <c r="J579" s="15"/>
      <c r="K579" s="15"/>
      <c r="L579" s="15"/>
      <c r="O579" s="163"/>
      <c r="P579" s="163"/>
      <c r="Q579" s="163"/>
      <c r="R579" s="163"/>
      <c r="S579" s="163"/>
    </row>
    <row r="580" spans="1:19" ht="12.75">
      <c r="A580" s="377"/>
      <c r="B580" s="377"/>
      <c r="C580" s="377"/>
      <c r="D580" s="377"/>
      <c r="E580" s="377"/>
      <c r="F580" s="15"/>
      <c r="G580" s="15"/>
      <c r="H580" s="15"/>
      <c r="I580" s="15"/>
      <c r="J580" s="15"/>
      <c r="K580" s="15"/>
      <c r="L580" s="15"/>
      <c r="O580" s="163"/>
      <c r="P580" s="163"/>
      <c r="Q580" s="163"/>
      <c r="R580" s="163"/>
      <c r="S580" s="163"/>
    </row>
    <row r="581" spans="1:12" ht="12.75">
      <c r="A581" s="337"/>
      <c r="B581" s="337"/>
      <c r="C581" s="337"/>
      <c r="D581" s="337"/>
      <c r="E581" s="337"/>
      <c r="F581" s="15"/>
      <c r="G581" s="15"/>
      <c r="H581" s="15"/>
      <c r="I581" s="15"/>
      <c r="J581" s="15"/>
      <c r="K581" s="15"/>
      <c r="L581" s="15"/>
    </row>
    <row r="582" spans="1:12" ht="12.75">
      <c r="A582" s="337"/>
      <c r="B582" s="337"/>
      <c r="C582" s="337"/>
      <c r="D582" s="337"/>
      <c r="E582" s="337"/>
      <c r="F582" s="15"/>
      <c r="G582" s="15"/>
      <c r="H582" s="15"/>
      <c r="I582" s="15"/>
      <c r="J582" s="15"/>
      <c r="K582" s="15"/>
      <c r="L582" s="15"/>
    </row>
    <row r="583" spans="1:13" s="18" customFormat="1" ht="12.75">
      <c r="A583" s="337"/>
      <c r="B583" s="337"/>
      <c r="C583" s="337"/>
      <c r="D583" s="337"/>
      <c r="E583" s="337"/>
      <c r="F583" s="15"/>
      <c r="G583" s="15"/>
      <c r="H583" s="15"/>
      <c r="I583" s="15"/>
      <c r="J583" s="15"/>
      <c r="K583" s="15"/>
      <c r="L583" s="15"/>
      <c r="M583" s="2"/>
    </row>
    <row r="584" spans="1:17" ht="15.75">
      <c r="A584" s="365"/>
      <c r="B584" s="365"/>
      <c r="C584" s="365"/>
      <c r="D584" s="365"/>
      <c r="E584" s="365"/>
      <c r="F584" s="15"/>
      <c r="G584" s="15"/>
      <c r="H584" s="15"/>
      <c r="I584" s="15"/>
      <c r="J584" s="15"/>
      <c r="K584" s="15"/>
      <c r="L584" s="15"/>
      <c r="P584" s="42"/>
      <c r="Q584" s="161"/>
    </row>
    <row r="585" spans="1:22" ht="12.75">
      <c r="A585" s="365"/>
      <c r="B585" s="365"/>
      <c r="C585" s="365"/>
      <c r="D585" s="365"/>
      <c r="E585" s="365"/>
      <c r="F585" s="15"/>
      <c r="G585" s="15"/>
      <c r="H585" s="15"/>
      <c r="I585" s="15"/>
      <c r="J585" s="15"/>
      <c r="K585" s="15"/>
      <c r="L585" s="15"/>
      <c r="S585" s="15"/>
      <c r="U585" s="15"/>
      <c r="V585" s="15"/>
    </row>
    <row r="586" spans="1:19" ht="12.75" customHeight="1">
      <c r="A586" s="166"/>
      <c r="B586" s="166"/>
      <c r="C586" s="166"/>
      <c r="D586" s="166"/>
      <c r="E586" s="166"/>
      <c r="F586" s="15"/>
      <c r="G586" s="15"/>
      <c r="H586" s="15"/>
      <c r="I586" s="15"/>
      <c r="J586" s="15"/>
      <c r="K586" s="15"/>
      <c r="L586" s="15"/>
      <c r="O586" s="164"/>
      <c r="P586" s="27"/>
      <c r="Q586" s="27"/>
      <c r="R586" s="27"/>
      <c r="S586" s="27"/>
    </row>
    <row r="587" spans="1:19" ht="12.75">
      <c r="A587" s="76"/>
      <c r="B587" s="76"/>
      <c r="C587" s="76"/>
      <c r="D587" s="76"/>
      <c r="E587" s="76"/>
      <c r="O587" s="27"/>
      <c r="P587" s="27"/>
      <c r="Q587" s="27"/>
      <c r="R587" s="27"/>
      <c r="S587" s="27"/>
    </row>
    <row r="588" spans="1:26" ht="15.75">
      <c r="A588" s="76"/>
      <c r="B588" s="188" t="s">
        <v>222</v>
      </c>
      <c r="C588" s="189" t="s">
        <v>65</v>
      </c>
      <c r="D588" s="190"/>
      <c r="E588" s="190"/>
      <c r="O588" s="27"/>
      <c r="P588" s="27"/>
      <c r="Q588" s="27"/>
      <c r="R588" s="27"/>
      <c r="S588" s="27"/>
      <c r="T588" s="15"/>
      <c r="U588" s="15"/>
      <c r="V588" s="15"/>
      <c r="W588" s="15"/>
      <c r="X588" s="15"/>
      <c r="Y588" s="15"/>
      <c r="Z588" s="15"/>
    </row>
    <row r="589" spans="1:26" ht="12.75" customHeight="1">
      <c r="A589" s="190"/>
      <c r="B589" s="190"/>
      <c r="C589" s="190"/>
      <c r="D589" s="190"/>
      <c r="E589" s="190"/>
      <c r="O589" s="27"/>
      <c r="P589" s="27"/>
      <c r="Q589" s="27"/>
      <c r="R589" s="27"/>
      <c r="S589" s="27"/>
      <c r="T589" s="15"/>
      <c r="U589" s="15"/>
      <c r="V589" s="15"/>
      <c r="W589" s="15"/>
      <c r="X589" s="15"/>
      <c r="Y589" s="15"/>
      <c r="Z589" s="15"/>
    </row>
    <row r="590" spans="1:26" ht="12.75" customHeight="1">
      <c r="A590" s="379" t="s">
        <v>373</v>
      </c>
      <c r="B590" s="380"/>
      <c r="C590" s="380"/>
      <c r="D590" s="380"/>
      <c r="E590" s="380"/>
      <c r="O590" s="7"/>
      <c r="P590" s="7"/>
      <c r="Q590" s="7"/>
      <c r="R590" s="7"/>
      <c r="S590" s="7"/>
      <c r="T590" s="15"/>
      <c r="U590" s="15"/>
      <c r="V590" s="15"/>
      <c r="W590" s="15"/>
      <c r="X590" s="15"/>
      <c r="Y590" s="15"/>
      <c r="Z590" s="15"/>
    </row>
    <row r="591" spans="1:26" ht="12.75" customHeight="1">
      <c r="A591" s="380"/>
      <c r="B591" s="380"/>
      <c r="C591" s="380"/>
      <c r="D591" s="380"/>
      <c r="E591" s="380"/>
      <c r="O591" s="7"/>
      <c r="P591" s="7"/>
      <c r="Q591" s="7"/>
      <c r="R591" s="7"/>
      <c r="S591" s="7"/>
      <c r="T591" s="15"/>
      <c r="U591" s="15"/>
      <c r="V591" s="15"/>
      <c r="W591" s="15"/>
      <c r="X591" s="15"/>
      <c r="Y591" s="15"/>
      <c r="Z591" s="15"/>
    </row>
    <row r="592" spans="1:26" ht="12.75" customHeight="1">
      <c r="A592" s="380"/>
      <c r="B592" s="380"/>
      <c r="C592" s="380"/>
      <c r="D592" s="380"/>
      <c r="E592" s="380"/>
      <c r="O592" s="7"/>
      <c r="P592" s="7"/>
      <c r="Q592" s="7"/>
      <c r="R592" s="7"/>
      <c r="S592" s="7"/>
      <c r="T592" s="15"/>
      <c r="U592" s="15"/>
      <c r="V592" s="15"/>
      <c r="W592" s="15"/>
      <c r="X592" s="15"/>
      <c r="Y592" s="15"/>
      <c r="Z592" s="15"/>
    </row>
    <row r="593" spans="1:26" ht="12.75" customHeight="1">
      <c r="A593" s="380"/>
      <c r="B593" s="380"/>
      <c r="C593" s="380"/>
      <c r="D593" s="380"/>
      <c r="E593" s="380"/>
      <c r="O593" s="7"/>
      <c r="P593" s="27"/>
      <c r="Q593" s="27"/>
      <c r="R593" s="27"/>
      <c r="S593" s="27"/>
      <c r="T593" s="15"/>
      <c r="U593" s="15"/>
      <c r="V593" s="15"/>
      <c r="W593" s="15"/>
      <c r="X593" s="15"/>
      <c r="Y593" s="15"/>
      <c r="Z593" s="15"/>
    </row>
    <row r="594" spans="1:26" ht="12.75" customHeight="1">
      <c r="A594" s="372" t="s">
        <v>0</v>
      </c>
      <c r="B594" s="372"/>
      <c r="C594" s="372"/>
      <c r="D594" s="372"/>
      <c r="E594" s="372"/>
      <c r="O594" s="27"/>
      <c r="P594" s="27"/>
      <c r="Q594" s="27"/>
      <c r="R594" s="27"/>
      <c r="S594" s="27"/>
      <c r="T594" s="15"/>
      <c r="U594" s="15"/>
      <c r="V594" s="15"/>
      <c r="W594" s="15"/>
      <c r="X594" s="15"/>
      <c r="Y594" s="15"/>
      <c r="Z594" s="15"/>
    </row>
    <row r="595" spans="1:19" ht="12.75" customHeight="1">
      <c r="A595" s="372"/>
      <c r="B595" s="372"/>
      <c r="C595" s="372"/>
      <c r="D595" s="372"/>
      <c r="E595" s="372"/>
      <c r="O595" s="27"/>
      <c r="P595" s="27"/>
      <c r="Q595" s="27"/>
      <c r="R595" s="27"/>
      <c r="S595" s="27"/>
    </row>
    <row r="596" spans="1:19" ht="12.75">
      <c r="A596" s="372"/>
      <c r="B596" s="372"/>
      <c r="C596" s="372"/>
      <c r="D596" s="372"/>
      <c r="E596" s="372"/>
      <c r="O596" s="27"/>
      <c r="P596" s="27"/>
      <c r="Q596" s="27"/>
      <c r="R596" s="27"/>
      <c r="S596" s="27"/>
    </row>
    <row r="597" spans="1:19" ht="12.75" customHeight="1">
      <c r="A597" s="372"/>
      <c r="B597" s="372"/>
      <c r="C597" s="372"/>
      <c r="D597" s="372"/>
      <c r="E597" s="372"/>
      <c r="O597" s="7"/>
      <c r="P597" s="7"/>
      <c r="Q597" s="7"/>
      <c r="R597" s="7"/>
      <c r="S597" s="7"/>
    </row>
    <row r="598" spans="1:19" ht="13.5" customHeight="1">
      <c r="A598" s="372"/>
      <c r="B598" s="372"/>
      <c r="C598" s="372"/>
      <c r="D598" s="372"/>
      <c r="E598" s="372"/>
      <c r="O598" s="7"/>
      <c r="P598" s="7"/>
      <c r="Q598" s="7"/>
      <c r="R598" s="7"/>
      <c r="S598" s="7"/>
    </row>
    <row r="599" spans="1:19" ht="12.75">
      <c r="A599" s="373"/>
      <c r="B599" s="373"/>
      <c r="C599" s="373"/>
      <c r="D599" s="373"/>
      <c r="E599" s="373"/>
      <c r="O599" s="7"/>
      <c r="P599" s="7"/>
      <c r="Q599" s="7"/>
      <c r="R599" s="7"/>
      <c r="S599" s="7"/>
    </row>
    <row r="600" spans="1:5" ht="12.75">
      <c r="A600" s="373"/>
      <c r="B600" s="373"/>
      <c r="C600" s="373"/>
      <c r="D600" s="373"/>
      <c r="E600" s="373"/>
    </row>
    <row r="601" spans="1:5" ht="12.75">
      <c r="A601" s="373"/>
      <c r="B601" s="373"/>
      <c r="C601" s="373"/>
      <c r="D601" s="373"/>
      <c r="E601" s="373"/>
    </row>
    <row r="602" spans="1:5" ht="12.75">
      <c r="A602" s="373"/>
      <c r="B602" s="373"/>
      <c r="C602" s="373"/>
      <c r="D602" s="373"/>
      <c r="E602" s="373"/>
    </row>
    <row r="603" spans="1:13" ht="12.7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</row>
    <row r="604" spans="1:13" ht="12.7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43">
        <v>8</v>
      </c>
    </row>
    <row r="605" spans="1:11" ht="12.75">
      <c r="A605" s="1"/>
      <c r="C605" s="26" t="str">
        <f>C528</f>
        <v>Апрель 2010г.</v>
      </c>
      <c r="K605" s="26" t="str">
        <f>K528</f>
        <v>Национальный Банк РК</v>
      </c>
    </row>
    <row r="606" spans="1:12" ht="12.75">
      <c r="A606" s="1"/>
      <c r="C606" s="383" t="str">
        <f>C529</f>
        <v>Информационно - аналитический обзор экономики Казахстана</v>
      </c>
      <c r="D606" s="383"/>
      <c r="E606" s="383"/>
      <c r="F606" s="383"/>
      <c r="G606" s="383"/>
      <c r="H606" s="383"/>
      <c r="I606" s="383"/>
      <c r="J606" s="383"/>
      <c r="K606" s="383"/>
      <c r="L606" s="383"/>
    </row>
    <row r="607" spans="1:13" ht="12.75" customHeight="1" thickBot="1">
      <c r="A607" s="3"/>
      <c r="B607" s="4"/>
      <c r="C607" s="384"/>
      <c r="D607" s="384"/>
      <c r="E607" s="384"/>
      <c r="F607" s="384"/>
      <c r="G607" s="384"/>
      <c r="H607" s="384"/>
      <c r="I607" s="384"/>
      <c r="J607" s="384"/>
      <c r="K607" s="384"/>
      <c r="L607" s="384"/>
      <c r="M607" s="4"/>
    </row>
    <row r="608" ht="13.5" customHeight="1">
      <c r="A608" s="1"/>
    </row>
    <row r="609" spans="1:13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</row>
    <row r="610" spans="1:13" ht="18">
      <c r="A610" s="58"/>
      <c r="B610" s="58"/>
      <c r="C610" s="58"/>
      <c r="D610" s="58"/>
      <c r="E610" s="90" t="s">
        <v>201</v>
      </c>
      <c r="F610" s="92"/>
      <c r="G610" s="92"/>
      <c r="H610" s="92"/>
      <c r="I610" s="92"/>
      <c r="J610" s="59"/>
      <c r="K610" s="59"/>
      <c r="L610" s="59"/>
      <c r="M610" s="10"/>
    </row>
    <row r="611" spans="1:7" ht="12.75">
      <c r="A611" s="7"/>
      <c r="D611" s="13"/>
      <c r="E611" s="13"/>
      <c r="F611" s="13"/>
      <c r="G611" s="13"/>
    </row>
    <row r="612" spans="2:9" ht="15.75">
      <c r="B612" s="42" t="s">
        <v>223</v>
      </c>
      <c r="C612" s="32" t="s">
        <v>177</v>
      </c>
      <c r="I612" s="177"/>
    </row>
    <row r="614" spans="1:5" ht="12.75">
      <c r="A614" s="379" t="s">
        <v>313</v>
      </c>
      <c r="B614" s="380"/>
      <c r="C614" s="380"/>
      <c r="D614" s="380"/>
      <c r="E614" s="380"/>
    </row>
    <row r="615" spans="1:5" ht="12.75">
      <c r="A615" s="380"/>
      <c r="B615" s="380"/>
      <c r="C615" s="380"/>
      <c r="D615" s="380"/>
      <c r="E615" s="380"/>
    </row>
    <row r="616" spans="1:5" ht="12.75">
      <c r="A616" s="375"/>
      <c r="B616" s="375"/>
      <c r="C616" s="375"/>
      <c r="D616" s="375"/>
      <c r="E616" s="375"/>
    </row>
    <row r="617" spans="1:5" ht="12.75" customHeight="1">
      <c r="A617" s="365"/>
      <c r="B617" s="365"/>
      <c r="C617" s="365"/>
      <c r="D617" s="365"/>
      <c r="E617" s="365"/>
    </row>
    <row r="618" spans="1:13" ht="12.75" customHeight="1">
      <c r="A618" s="417" t="s">
        <v>284</v>
      </c>
      <c r="B618" s="417"/>
      <c r="C618" s="417"/>
      <c r="D618" s="417"/>
      <c r="E618" s="417"/>
      <c r="F618" s="6"/>
      <c r="G618" s="6"/>
      <c r="H618" s="6"/>
      <c r="I618" s="6"/>
      <c r="J618" s="6"/>
      <c r="K618" s="6"/>
      <c r="L618" s="6"/>
      <c r="M618" s="6"/>
    </row>
    <row r="619" spans="1:13" ht="12.75" customHeight="1">
      <c r="A619" s="417"/>
      <c r="B619" s="417"/>
      <c r="C619" s="417"/>
      <c r="D619" s="417"/>
      <c r="E619" s="417"/>
      <c r="F619" s="15"/>
      <c r="G619" s="15"/>
      <c r="H619" s="15"/>
      <c r="I619" s="15"/>
      <c r="J619" s="15"/>
      <c r="K619" s="15"/>
      <c r="M619" s="16"/>
    </row>
    <row r="620" spans="1:5" ht="12.75" customHeight="1">
      <c r="A620" s="417"/>
      <c r="B620" s="417"/>
      <c r="C620" s="417"/>
      <c r="D620" s="417"/>
      <c r="E620" s="417"/>
    </row>
    <row r="621" spans="1:5" ht="12.75" customHeight="1">
      <c r="A621" s="417"/>
      <c r="B621" s="417"/>
      <c r="C621" s="417"/>
      <c r="D621" s="417"/>
      <c r="E621" s="417"/>
    </row>
    <row r="622" spans="1:5" ht="12.75" customHeight="1">
      <c r="A622" s="417"/>
      <c r="B622" s="417"/>
      <c r="C622" s="417"/>
      <c r="D622" s="417"/>
      <c r="E622" s="417"/>
    </row>
    <row r="623" spans="1:5" ht="12.75" customHeight="1">
      <c r="A623" s="417"/>
      <c r="B623" s="417"/>
      <c r="C623" s="417"/>
      <c r="D623" s="417"/>
      <c r="E623" s="417"/>
    </row>
    <row r="624" spans="1:5" ht="12.75">
      <c r="A624" s="376"/>
      <c r="B624" s="376"/>
      <c r="C624" s="376"/>
      <c r="D624" s="376"/>
      <c r="E624" s="376"/>
    </row>
    <row r="625" spans="1:5" ht="12.75">
      <c r="A625" s="365"/>
      <c r="B625" s="365"/>
      <c r="C625" s="365"/>
      <c r="D625" s="365"/>
      <c r="E625" s="365"/>
    </row>
    <row r="626" spans="1:13" ht="12.75">
      <c r="A626" s="210"/>
      <c r="B626" s="210"/>
      <c r="C626" s="210"/>
      <c r="D626" s="210"/>
      <c r="E626" s="210"/>
      <c r="F626" s="6"/>
      <c r="G626" s="6"/>
      <c r="H626" s="6"/>
      <c r="I626" s="6"/>
      <c r="J626" s="6"/>
      <c r="K626" s="6"/>
      <c r="L626" s="6"/>
      <c r="M626" s="6"/>
    </row>
    <row r="627" spans="1:13" ht="12.75">
      <c r="A627" s="210"/>
      <c r="B627" s="210"/>
      <c r="C627" s="210"/>
      <c r="D627" s="210"/>
      <c r="E627" s="210"/>
      <c r="F627" s="6"/>
      <c r="G627" s="6"/>
      <c r="H627" s="6"/>
      <c r="I627" s="6"/>
      <c r="J627" s="6"/>
      <c r="K627" s="6"/>
      <c r="L627" s="6"/>
      <c r="M627" s="6"/>
    </row>
    <row r="628" spans="1:13" ht="12.75">
      <c r="A628" s="27"/>
      <c r="B628" s="27"/>
      <c r="C628" s="27"/>
      <c r="D628" s="27"/>
      <c r="E628" s="27"/>
      <c r="F628" s="6"/>
      <c r="G628" s="6"/>
      <c r="H628" s="6"/>
      <c r="I628" s="6"/>
      <c r="J628" s="6"/>
      <c r="K628" s="6"/>
      <c r="L628" s="6"/>
      <c r="M628" s="6"/>
    </row>
    <row r="629" spans="1:13" ht="15.75">
      <c r="A629" s="27"/>
      <c r="B629" s="42" t="s">
        <v>224</v>
      </c>
      <c r="C629" s="32" t="s">
        <v>180</v>
      </c>
      <c r="D629" s="27"/>
      <c r="E629" s="27"/>
      <c r="F629" s="6"/>
      <c r="G629" s="6"/>
      <c r="H629" s="6"/>
      <c r="I629" s="6"/>
      <c r="J629" s="6"/>
      <c r="K629" s="6"/>
      <c r="L629" s="6"/>
      <c r="M629" s="6"/>
    </row>
    <row r="630" spans="1:13" ht="12.75">
      <c r="A630" s="27"/>
      <c r="B630" s="27"/>
      <c r="C630" s="27"/>
      <c r="D630" s="27"/>
      <c r="E630" s="27"/>
      <c r="F630" s="6"/>
      <c r="G630" s="6"/>
      <c r="H630" s="6"/>
      <c r="I630" s="6"/>
      <c r="J630" s="6"/>
      <c r="K630" s="6"/>
      <c r="L630" s="6"/>
      <c r="M630" s="6"/>
    </row>
    <row r="631" spans="1:13" ht="12.75" customHeight="1">
      <c r="A631" s="379" t="s">
        <v>253</v>
      </c>
      <c r="B631" s="380"/>
      <c r="C631" s="380"/>
      <c r="D631" s="380"/>
      <c r="E631" s="380"/>
      <c r="F631" s="6"/>
      <c r="G631" s="6"/>
      <c r="H631" s="6"/>
      <c r="I631" s="6"/>
      <c r="J631" s="6"/>
      <c r="K631" s="6"/>
      <c r="L631" s="6"/>
      <c r="M631" s="6"/>
    </row>
    <row r="632" spans="1:13" ht="12.75" customHeight="1">
      <c r="A632" s="380"/>
      <c r="B632" s="380"/>
      <c r="C632" s="380"/>
      <c r="D632" s="380"/>
      <c r="E632" s="380"/>
      <c r="F632" s="6"/>
      <c r="G632" s="6"/>
      <c r="H632" s="6"/>
      <c r="I632" s="6"/>
      <c r="J632" s="6"/>
      <c r="K632" s="6"/>
      <c r="L632" s="6"/>
      <c r="M632" s="6"/>
    </row>
    <row r="633" spans="1:13" ht="12.75" customHeight="1">
      <c r="A633" s="375"/>
      <c r="B633" s="375"/>
      <c r="C633" s="375"/>
      <c r="D633" s="375"/>
      <c r="E633" s="375"/>
      <c r="F633" s="6"/>
      <c r="G633" s="6"/>
      <c r="H633" s="6"/>
      <c r="I633" s="6"/>
      <c r="J633" s="6"/>
      <c r="K633" s="6"/>
      <c r="L633" s="6"/>
      <c r="M633" s="6"/>
    </row>
    <row r="634" spans="1:18" ht="12.75">
      <c r="A634" s="435" t="s">
        <v>285</v>
      </c>
      <c r="B634" s="435"/>
      <c r="C634" s="435"/>
      <c r="D634" s="435"/>
      <c r="E634" s="435"/>
      <c r="F634" s="6"/>
      <c r="G634" s="6"/>
      <c r="H634" s="6"/>
      <c r="I634" s="6"/>
      <c r="J634" s="6"/>
      <c r="K634" s="6"/>
      <c r="L634" s="6"/>
      <c r="M634" s="6"/>
      <c r="N634" s="157"/>
      <c r="O634" s="157"/>
      <c r="P634" s="157"/>
      <c r="Q634" s="157"/>
      <c r="R634" s="157"/>
    </row>
    <row r="635" spans="1:18" ht="12.75">
      <c r="A635" s="435"/>
      <c r="B635" s="435"/>
      <c r="C635" s="435"/>
      <c r="D635" s="435"/>
      <c r="E635" s="435"/>
      <c r="F635" s="6"/>
      <c r="G635" s="6"/>
      <c r="H635" s="6"/>
      <c r="I635" s="6"/>
      <c r="J635" s="6"/>
      <c r="K635" s="6"/>
      <c r="L635" s="6"/>
      <c r="M635" s="6"/>
      <c r="N635" s="157"/>
      <c r="O635" s="157"/>
      <c r="P635" s="157"/>
      <c r="Q635" s="157"/>
      <c r="R635" s="157"/>
    </row>
    <row r="636" spans="1:18" ht="12.75">
      <c r="A636" s="435"/>
      <c r="B636" s="435"/>
      <c r="C636" s="435"/>
      <c r="D636" s="435"/>
      <c r="E636" s="435"/>
      <c r="F636" s="6"/>
      <c r="G636" s="6"/>
      <c r="H636" s="6"/>
      <c r="I636" s="6"/>
      <c r="J636" s="6"/>
      <c r="K636" s="6"/>
      <c r="L636" s="6"/>
      <c r="M636" s="6"/>
      <c r="N636" s="157"/>
      <c r="O636" s="157"/>
      <c r="P636" s="157"/>
      <c r="Q636" s="157"/>
      <c r="R636" s="157"/>
    </row>
    <row r="637" spans="1:18" ht="12.75">
      <c r="A637" s="435"/>
      <c r="B637" s="435"/>
      <c r="C637" s="435"/>
      <c r="D637" s="435"/>
      <c r="E637" s="435"/>
      <c r="F637" s="6"/>
      <c r="G637" s="6"/>
      <c r="H637" s="6"/>
      <c r="I637" s="6"/>
      <c r="J637" s="6"/>
      <c r="K637" s="6"/>
      <c r="L637" s="6"/>
      <c r="M637" s="6"/>
      <c r="N637" s="158"/>
      <c r="O637" s="158"/>
      <c r="P637" s="158"/>
      <c r="Q637" s="158"/>
      <c r="R637" s="158"/>
    </row>
    <row r="638" spans="1:13" ht="12.75" customHeight="1">
      <c r="A638" s="435"/>
      <c r="B638" s="435"/>
      <c r="C638" s="435"/>
      <c r="D638" s="435"/>
      <c r="E638" s="435"/>
      <c r="F638" s="6"/>
      <c r="G638" s="6"/>
      <c r="H638" s="6"/>
      <c r="I638" s="6"/>
      <c r="J638" s="6"/>
      <c r="K638" s="6"/>
      <c r="L638" s="6"/>
      <c r="M638" s="6"/>
    </row>
    <row r="639" spans="1:13" ht="12.75">
      <c r="A639" s="435"/>
      <c r="B639" s="435"/>
      <c r="C639" s="435"/>
      <c r="D639" s="435"/>
      <c r="E639" s="435"/>
      <c r="F639" s="6"/>
      <c r="G639" s="6"/>
      <c r="H639" s="6"/>
      <c r="I639" s="6"/>
      <c r="J639" s="6"/>
      <c r="K639" s="6"/>
      <c r="L639" s="6"/>
      <c r="M639" s="6"/>
    </row>
    <row r="640" spans="1:13" ht="12.75">
      <c r="A640" s="435"/>
      <c r="B640" s="435"/>
      <c r="C640" s="435"/>
      <c r="D640" s="435"/>
      <c r="E640" s="435"/>
      <c r="F640" s="6"/>
      <c r="G640" s="6"/>
      <c r="H640" s="6"/>
      <c r="I640" s="6"/>
      <c r="J640" s="6"/>
      <c r="K640" s="6"/>
      <c r="L640" s="6"/>
      <c r="M640" s="6"/>
    </row>
    <row r="641" spans="6:13" ht="12.75">
      <c r="F641" s="6"/>
      <c r="G641" s="6"/>
      <c r="H641" s="6"/>
      <c r="I641" s="6"/>
      <c r="J641" s="6"/>
      <c r="K641" s="6"/>
      <c r="L641" s="6"/>
      <c r="M641" s="6"/>
    </row>
    <row r="642" spans="6:13" ht="12.75">
      <c r="F642" s="6"/>
      <c r="G642" s="6"/>
      <c r="H642" s="6"/>
      <c r="I642" s="6"/>
      <c r="J642" s="6"/>
      <c r="K642" s="6"/>
      <c r="L642" s="6"/>
      <c r="M642" s="6"/>
    </row>
    <row r="643" spans="6:13" ht="12.75">
      <c r="F643" s="6"/>
      <c r="G643" s="6"/>
      <c r="H643" s="6"/>
      <c r="I643" s="6"/>
      <c r="J643" s="6"/>
      <c r="K643" s="6"/>
      <c r="L643" s="6"/>
      <c r="M643" s="6"/>
    </row>
    <row r="644" spans="6:13" ht="12.75">
      <c r="F644" s="6"/>
      <c r="G644" s="6"/>
      <c r="H644" s="6"/>
      <c r="I644" s="6"/>
      <c r="J644" s="6"/>
      <c r="K644" s="6"/>
      <c r="L644" s="6"/>
      <c r="M644" s="6"/>
    </row>
    <row r="645" spans="1:13" ht="12.75">
      <c r="A645" s="27"/>
      <c r="B645" s="27"/>
      <c r="C645" s="27"/>
      <c r="D645" s="27"/>
      <c r="E645" s="27"/>
      <c r="F645" s="6"/>
      <c r="G645" s="6"/>
      <c r="H645" s="6"/>
      <c r="I645" s="6"/>
      <c r="J645" s="6"/>
      <c r="K645" s="6"/>
      <c r="L645" s="6"/>
      <c r="M645" s="6"/>
    </row>
    <row r="646" spans="1:13" ht="12.75" customHeight="1">
      <c r="A646" s="19"/>
      <c r="B646" s="20"/>
      <c r="C646" s="20"/>
      <c r="D646" s="20"/>
      <c r="E646" s="21"/>
      <c r="F646" s="21"/>
      <c r="G646" s="21"/>
      <c r="H646" s="21"/>
      <c r="I646" s="21"/>
      <c r="J646" s="21"/>
      <c r="K646" s="21"/>
      <c r="L646" s="21"/>
      <c r="M646" s="22"/>
    </row>
    <row r="647" spans="1:13" ht="18">
      <c r="A647" s="10"/>
      <c r="B647" s="10"/>
      <c r="C647" s="10"/>
      <c r="D647" s="10"/>
      <c r="E647" s="90" t="s">
        <v>225</v>
      </c>
      <c r="F647" s="91"/>
      <c r="G647" s="10"/>
      <c r="H647" s="10"/>
      <c r="I647" s="10"/>
      <c r="J647" s="10"/>
      <c r="K647" s="10"/>
      <c r="L647" s="10"/>
      <c r="M647" s="10"/>
    </row>
    <row r="649" spans="2:8" ht="15.75">
      <c r="B649" s="42" t="s">
        <v>226</v>
      </c>
      <c r="C649" s="32" t="s">
        <v>27</v>
      </c>
      <c r="E649" s="15"/>
      <c r="G649" s="15"/>
      <c r="H649" s="15"/>
    </row>
    <row r="650" spans="1:5" ht="12.75">
      <c r="A650" s="179"/>
      <c r="B650" s="179"/>
      <c r="C650" s="179"/>
      <c r="D650" s="179"/>
      <c r="E650" s="179"/>
    </row>
    <row r="651" spans="1:12" ht="15.75">
      <c r="A651" s="379" t="s">
        <v>2</v>
      </c>
      <c r="B651" s="380"/>
      <c r="C651" s="380"/>
      <c r="D651" s="380"/>
      <c r="E651" s="380"/>
      <c r="F651" s="15"/>
      <c r="G651" s="15"/>
      <c r="H651" s="15"/>
      <c r="I651" s="42"/>
      <c r="J651" s="32"/>
      <c r="L651" s="15"/>
    </row>
    <row r="652" spans="1:5" ht="12.75">
      <c r="A652" s="380"/>
      <c r="B652" s="380"/>
      <c r="C652" s="380"/>
      <c r="D652" s="380"/>
      <c r="E652" s="380"/>
    </row>
    <row r="653" spans="1:19" ht="12.75" customHeight="1">
      <c r="A653" s="375"/>
      <c r="B653" s="375"/>
      <c r="C653" s="375"/>
      <c r="D653" s="375"/>
      <c r="E653" s="375"/>
      <c r="F653" s="15"/>
      <c r="G653" s="15"/>
      <c r="H653" s="15"/>
      <c r="O653" s="163"/>
      <c r="P653" s="163"/>
      <c r="Q653" s="163"/>
      <c r="R653" s="163"/>
      <c r="S653" s="163"/>
    </row>
    <row r="654" spans="1:20" ht="12.75">
      <c r="A654" s="377" t="s">
        <v>1</v>
      </c>
      <c r="B654" s="377"/>
      <c r="C654" s="377"/>
      <c r="D654" s="377"/>
      <c r="E654" s="377"/>
      <c r="F654" s="15"/>
      <c r="G654" s="15"/>
      <c r="H654" s="15"/>
      <c r="I654" s="15"/>
      <c r="J654" s="15"/>
      <c r="K654" s="15"/>
      <c r="L654" s="15"/>
      <c r="O654" s="163"/>
      <c r="P654" s="163"/>
      <c r="Q654" s="27"/>
      <c r="R654" s="27"/>
      <c r="S654" s="27"/>
      <c r="T654" s="27"/>
    </row>
    <row r="655" spans="1:20" ht="12.75">
      <c r="A655" s="377"/>
      <c r="B655" s="377"/>
      <c r="C655" s="377"/>
      <c r="D655" s="377"/>
      <c r="E655" s="377"/>
      <c r="F655" s="15"/>
      <c r="G655" s="15"/>
      <c r="H655" s="15"/>
      <c r="I655" s="15"/>
      <c r="J655" s="15"/>
      <c r="K655" s="15"/>
      <c r="L655" s="15"/>
      <c r="O655" s="163"/>
      <c r="P655" s="27"/>
      <c r="Q655" s="27"/>
      <c r="R655" s="27"/>
      <c r="S655" s="27"/>
      <c r="T655" s="27"/>
    </row>
    <row r="656" spans="1:20" ht="12.75">
      <c r="A656" s="377"/>
      <c r="B656" s="377"/>
      <c r="C656" s="377"/>
      <c r="D656" s="377"/>
      <c r="E656" s="377"/>
      <c r="F656" s="15"/>
      <c r="G656" s="15"/>
      <c r="H656" s="15"/>
      <c r="I656" s="15"/>
      <c r="J656" s="15"/>
      <c r="K656" s="15"/>
      <c r="L656" s="15"/>
      <c r="O656" s="163"/>
      <c r="P656" s="27"/>
      <c r="Q656" s="27"/>
      <c r="R656" s="27"/>
      <c r="S656" s="27"/>
      <c r="T656" s="27"/>
    </row>
    <row r="657" spans="1:20" ht="12.75">
      <c r="A657" s="377" t="s">
        <v>380</v>
      </c>
      <c r="B657" s="377"/>
      <c r="C657" s="377"/>
      <c r="D657" s="377"/>
      <c r="E657" s="377"/>
      <c r="F657" s="15"/>
      <c r="G657" s="15"/>
      <c r="H657" s="15"/>
      <c r="I657" s="15"/>
      <c r="J657" s="15"/>
      <c r="K657" s="15"/>
      <c r="L657" s="15"/>
      <c r="O657" s="163"/>
      <c r="P657" s="27"/>
      <c r="Q657" s="27"/>
      <c r="R657" s="27"/>
      <c r="S657" s="27"/>
      <c r="T657" s="27"/>
    </row>
    <row r="658" spans="1:20" ht="12.75">
      <c r="A658" s="377"/>
      <c r="B658" s="377"/>
      <c r="C658" s="377"/>
      <c r="D658" s="377"/>
      <c r="E658" s="377"/>
      <c r="F658" s="15"/>
      <c r="G658" s="15"/>
      <c r="H658" s="15"/>
      <c r="I658" s="15"/>
      <c r="J658" s="15"/>
      <c r="K658" s="15"/>
      <c r="L658" s="15"/>
      <c r="O658" s="166"/>
      <c r="P658" s="27"/>
      <c r="Q658" s="27"/>
      <c r="R658" s="27"/>
      <c r="S658" s="27"/>
      <c r="T658" s="27"/>
    </row>
    <row r="659" spans="1:20" ht="12.75">
      <c r="A659" s="377"/>
      <c r="B659" s="377"/>
      <c r="C659" s="377"/>
      <c r="D659" s="377"/>
      <c r="E659" s="377"/>
      <c r="F659" s="15"/>
      <c r="G659" s="15"/>
      <c r="H659" s="15"/>
      <c r="I659" s="15"/>
      <c r="J659" s="15"/>
      <c r="K659" s="15"/>
      <c r="L659" s="15"/>
      <c r="P659" s="27"/>
      <c r="Q659" s="27"/>
      <c r="R659" s="27"/>
      <c r="S659" s="27"/>
      <c r="T659" s="27"/>
    </row>
    <row r="660" spans="1:12" ht="12.75">
      <c r="A660" s="377"/>
      <c r="B660" s="377"/>
      <c r="C660" s="377"/>
      <c r="D660" s="377"/>
      <c r="E660" s="377"/>
      <c r="F660" s="15"/>
      <c r="G660" s="15"/>
      <c r="H660" s="15"/>
      <c r="I660" s="15"/>
      <c r="J660" s="15"/>
      <c r="K660" s="15"/>
      <c r="L660" s="15"/>
    </row>
    <row r="661" spans="1:12" ht="12.75">
      <c r="A661" s="377"/>
      <c r="B661" s="377"/>
      <c r="C661" s="377"/>
      <c r="D661" s="377"/>
      <c r="E661" s="377"/>
      <c r="F661" s="15"/>
      <c r="G661" s="15"/>
      <c r="H661" s="15"/>
      <c r="I661" s="15"/>
      <c r="J661" s="15"/>
      <c r="K661" s="15"/>
      <c r="L661" s="15"/>
    </row>
    <row r="662" spans="1:12" ht="12.75">
      <c r="A662" s="377"/>
      <c r="B662" s="377"/>
      <c r="C662" s="377"/>
      <c r="D662" s="377"/>
      <c r="E662" s="377"/>
      <c r="F662" s="15"/>
      <c r="G662" s="15"/>
      <c r="H662" s="15"/>
      <c r="I662" s="15"/>
      <c r="J662" s="15"/>
      <c r="K662" s="15"/>
      <c r="L662" s="15"/>
    </row>
    <row r="663" spans="1:12" ht="12.75">
      <c r="A663" s="337"/>
      <c r="B663" s="337"/>
      <c r="C663" s="337"/>
      <c r="D663" s="337"/>
      <c r="E663" s="337"/>
      <c r="F663" s="15"/>
      <c r="G663" s="15"/>
      <c r="H663" s="15"/>
      <c r="I663" s="15"/>
      <c r="J663" s="15"/>
      <c r="K663" s="15"/>
      <c r="L663" s="15"/>
    </row>
    <row r="664" spans="1:12" ht="12.75">
      <c r="A664" s="337"/>
      <c r="B664" s="337"/>
      <c r="C664" s="337"/>
      <c r="D664" s="337"/>
      <c r="E664" s="337"/>
      <c r="F664" s="15"/>
      <c r="G664" s="15"/>
      <c r="H664" s="15"/>
      <c r="I664" s="15"/>
      <c r="J664" s="15"/>
      <c r="K664" s="15"/>
      <c r="L664" s="15"/>
    </row>
    <row r="665" spans="1:12" ht="12.75">
      <c r="A665" s="337"/>
      <c r="B665" s="337"/>
      <c r="C665" s="337"/>
      <c r="D665" s="337"/>
      <c r="E665" s="337"/>
      <c r="F665" s="15"/>
      <c r="G665" s="15"/>
      <c r="H665" s="15"/>
      <c r="I665" s="15"/>
      <c r="J665" s="15"/>
      <c r="K665" s="15"/>
      <c r="L665" s="15"/>
    </row>
    <row r="666" spans="6:12" ht="14.25" customHeight="1">
      <c r="F666" s="15"/>
      <c r="G666" s="15"/>
      <c r="H666" s="15"/>
      <c r="I666" s="15"/>
      <c r="J666" s="15"/>
      <c r="K666" s="15"/>
      <c r="L666" s="15"/>
    </row>
    <row r="667" spans="2:3" ht="16.5" customHeight="1">
      <c r="B667" s="188" t="s">
        <v>227</v>
      </c>
      <c r="C667" s="189" t="s">
        <v>28</v>
      </c>
    </row>
    <row r="668" spans="6:12" ht="12.75">
      <c r="F668" s="15"/>
      <c r="G668" s="15"/>
      <c r="H668" s="15"/>
      <c r="I668" s="15"/>
      <c r="J668" s="15"/>
      <c r="K668" s="15"/>
      <c r="L668" s="15"/>
    </row>
    <row r="669" spans="1:12" ht="12.75">
      <c r="A669" s="379" t="s">
        <v>382</v>
      </c>
      <c r="B669" s="380"/>
      <c r="C669" s="380"/>
      <c r="D669" s="380"/>
      <c r="E669" s="380"/>
      <c r="F669" s="15"/>
      <c r="G669" s="15"/>
      <c r="H669" s="15"/>
      <c r="I669" s="15"/>
      <c r="J669" s="15"/>
      <c r="K669" s="15"/>
      <c r="L669" s="15"/>
    </row>
    <row r="670" spans="1:5" ht="12.75">
      <c r="A670" s="380"/>
      <c r="B670" s="380"/>
      <c r="C670" s="380"/>
      <c r="D670" s="380"/>
      <c r="E670" s="380"/>
    </row>
    <row r="671" spans="1:5" ht="12.75">
      <c r="A671" s="417" t="s">
        <v>381</v>
      </c>
      <c r="B671" s="417"/>
      <c r="C671" s="417"/>
      <c r="D671" s="417"/>
      <c r="E671" s="417"/>
    </row>
    <row r="672" spans="1:12" ht="12.75">
      <c r="A672" s="417"/>
      <c r="B672" s="417"/>
      <c r="C672" s="417"/>
      <c r="D672" s="417"/>
      <c r="E672" s="417"/>
      <c r="F672" s="15"/>
      <c r="G672" s="15"/>
      <c r="H672" s="15"/>
      <c r="I672" s="15"/>
      <c r="J672" s="15"/>
      <c r="K672" s="15"/>
      <c r="L672" s="15"/>
    </row>
    <row r="673" spans="1:9" ht="12.75">
      <c r="A673" s="417"/>
      <c r="B673" s="417"/>
      <c r="C673" s="417"/>
      <c r="D673" s="417"/>
      <c r="E673" s="417"/>
      <c r="F673" s="15"/>
      <c r="G673" s="15"/>
      <c r="H673" s="15"/>
      <c r="I673" s="15"/>
    </row>
    <row r="674" spans="1:12" ht="12.75">
      <c r="A674" s="417"/>
      <c r="B674" s="417"/>
      <c r="C674" s="417"/>
      <c r="D674" s="417"/>
      <c r="E674" s="417"/>
      <c r="F674" s="15"/>
      <c r="G674" s="15"/>
      <c r="H674" s="15"/>
      <c r="I674" s="15"/>
      <c r="J674" s="15"/>
      <c r="K674" s="15"/>
      <c r="L674" s="15"/>
    </row>
    <row r="675" spans="1:12" ht="12.75">
      <c r="A675" s="417"/>
      <c r="B675" s="417"/>
      <c r="C675" s="417"/>
      <c r="D675" s="417"/>
      <c r="E675" s="417"/>
      <c r="F675" s="15"/>
      <c r="G675" s="15"/>
      <c r="H675" s="15"/>
      <c r="I675" s="15"/>
      <c r="J675" s="15"/>
      <c r="K675" s="15"/>
      <c r="L675" s="15"/>
    </row>
    <row r="676" spans="1:12" ht="12.75">
      <c r="A676" s="417"/>
      <c r="B676" s="417"/>
      <c r="C676" s="417"/>
      <c r="D676" s="417"/>
      <c r="E676" s="417"/>
      <c r="F676" s="15"/>
      <c r="G676" s="15"/>
      <c r="H676" s="15"/>
      <c r="I676" s="15"/>
      <c r="J676" s="15"/>
      <c r="K676" s="15"/>
      <c r="L676" s="15"/>
    </row>
    <row r="677" spans="1:12" ht="12.75">
      <c r="A677" s="365"/>
      <c r="B677" s="365"/>
      <c r="C677" s="365"/>
      <c r="D677" s="365"/>
      <c r="E677" s="365"/>
      <c r="F677" s="15"/>
      <c r="G677" s="15"/>
      <c r="H677" s="15"/>
      <c r="I677" s="15"/>
      <c r="J677" s="15"/>
      <c r="K677" s="15"/>
      <c r="L677" s="15"/>
    </row>
    <row r="678" spans="1:12" ht="12.75">
      <c r="A678" s="166"/>
      <c r="B678" s="166"/>
      <c r="C678" s="166"/>
      <c r="D678" s="166"/>
      <c r="E678" s="166"/>
      <c r="F678" s="15"/>
      <c r="G678" s="15"/>
      <c r="H678" s="15"/>
      <c r="I678" s="15"/>
      <c r="J678" s="15"/>
      <c r="K678" s="15"/>
      <c r="L678" s="15"/>
    </row>
    <row r="679" spans="1:12" ht="12.75">
      <c r="A679" s="27"/>
      <c r="B679" s="27"/>
      <c r="C679" s="27"/>
      <c r="D679" s="27"/>
      <c r="E679" s="27"/>
      <c r="F679" s="15"/>
      <c r="G679" s="15"/>
      <c r="H679" s="15"/>
      <c r="I679" s="15"/>
      <c r="J679" s="15"/>
      <c r="K679" s="15"/>
      <c r="L679" s="15"/>
    </row>
    <row r="680" spans="1:13" ht="12.75">
      <c r="A680" s="10"/>
      <c r="B680" s="10"/>
      <c r="C680" s="10"/>
      <c r="D680" s="10"/>
      <c r="E680" s="10"/>
      <c r="F680" s="24"/>
      <c r="G680" s="24"/>
      <c r="H680" s="24"/>
      <c r="I680" s="24"/>
      <c r="J680" s="24"/>
      <c r="K680" s="24"/>
      <c r="L680" s="24"/>
      <c r="M680" s="10"/>
    </row>
    <row r="681" spans="1:13" ht="12.7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43">
        <v>9</v>
      </c>
    </row>
  </sheetData>
  <mergeCells count="249">
    <mergeCell ref="A78:M78"/>
    <mergeCell ref="L111:M112"/>
    <mergeCell ref="A134:A135"/>
    <mergeCell ref="B134:E135"/>
    <mergeCell ref="F134:F135"/>
    <mergeCell ref="G134:K135"/>
    <mergeCell ref="B96:E97"/>
    <mergeCell ref="F96:F97"/>
    <mergeCell ref="G96:K97"/>
    <mergeCell ref="L96:M97"/>
    <mergeCell ref="A83:M83"/>
    <mergeCell ref="A79:M80"/>
    <mergeCell ref="A128:M129"/>
    <mergeCell ref="F131:F133"/>
    <mergeCell ref="L131:M133"/>
    <mergeCell ref="L121:M122"/>
    <mergeCell ref="A104:A105"/>
    <mergeCell ref="B104:E105"/>
    <mergeCell ref="F104:F105"/>
    <mergeCell ref="A82:M82"/>
    <mergeCell ref="G61:H61"/>
    <mergeCell ref="B61:F61"/>
    <mergeCell ref="G62:H62"/>
    <mergeCell ref="B62:F62"/>
    <mergeCell ref="I36:I37"/>
    <mergeCell ref="B47:F47"/>
    <mergeCell ref="B48:F48"/>
    <mergeCell ref="B36:F37"/>
    <mergeCell ref="G36:H37"/>
    <mergeCell ref="B43:F43"/>
    <mergeCell ref="B40:F40"/>
    <mergeCell ref="G44:H44"/>
    <mergeCell ref="B44:F44"/>
    <mergeCell ref="B41:F41"/>
    <mergeCell ref="B50:F50"/>
    <mergeCell ref="A55:A56"/>
    <mergeCell ref="B55:F56"/>
    <mergeCell ref="I55:I56"/>
    <mergeCell ref="J55:J56"/>
    <mergeCell ref="A657:E665"/>
    <mergeCell ref="F140:F141"/>
    <mergeCell ref="A426:M429"/>
    <mergeCell ref="A290:E294"/>
    <mergeCell ref="G142:K142"/>
    <mergeCell ref="A513:E516"/>
    <mergeCell ref="A634:E640"/>
    <mergeCell ref="A414:E416"/>
    <mergeCell ref="A65:M68"/>
    <mergeCell ref="M36:M37"/>
    <mergeCell ref="J36:J37"/>
    <mergeCell ref="M55:M56"/>
    <mergeCell ref="K55:L55"/>
    <mergeCell ref="A53:M53"/>
    <mergeCell ref="B49:F49"/>
    <mergeCell ref="B51:D51"/>
    <mergeCell ref="B52:D52"/>
    <mergeCell ref="B42:F42"/>
    <mergeCell ref="G41:H41"/>
    <mergeCell ref="A671:E677"/>
    <mergeCell ref="A614:E617"/>
    <mergeCell ref="A594:E602"/>
    <mergeCell ref="A651:E653"/>
    <mergeCell ref="A631:E633"/>
    <mergeCell ref="C606:L607"/>
    <mergeCell ref="A669:E670"/>
    <mergeCell ref="A654:E656"/>
    <mergeCell ref="A618:E625"/>
    <mergeCell ref="A438:E439"/>
    <mergeCell ref="A440:E447"/>
    <mergeCell ref="C452:L453"/>
    <mergeCell ref="A417:E424"/>
    <mergeCell ref="A539:E545"/>
    <mergeCell ref="C529:L530"/>
    <mergeCell ref="A536:E538"/>
    <mergeCell ref="A495:E497"/>
    <mergeCell ref="A501:E505"/>
    <mergeCell ref="A517:E524"/>
    <mergeCell ref="A506:E509"/>
    <mergeCell ref="A498:E500"/>
    <mergeCell ref="A553:E555"/>
    <mergeCell ref="A590:E593"/>
    <mergeCell ref="A572:E576"/>
    <mergeCell ref="A556:E558"/>
    <mergeCell ref="A559:E564"/>
    <mergeCell ref="A577:E585"/>
    <mergeCell ref="B57:F57"/>
    <mergeCell ref="G59:H59"/>
    <mergeCell ref="B60:F60"/>
    <mergeCell ref="B59:F59"/>
    <mergeCell ref="G60:H60"/>
    <mergeCell ref="B58:F58"/>
    <mergeCell ref="G58:H58"/>
    <mergeCell ref="B39:F39"/>
    <mergeCell ref="G38:H38"/>
    <mergeCell ref="G39:H39"/>
    <mergeCell ref="B38:F38"/>
    <mergeCell ref="G47:H47"/>
    <mergeCell ref="G48:H48"/>
    <mergeCell ref="G45:H45"/>
    <mergeCell ref="G57:H57"/>
    <mergeCell ref="G49:H49"/>
    <mergeCell ref="G50:H50"/>
    <mergeCell ref="G55:H56"/>
    <mergeCell ref="G43:H43"/>
    <mergeCell ref="B46:F46"/>
    <mergeCell ref="B45:F45"/>
    <mergeCell ref="G46:H46"/>
    <mergeCell ref="G63:H63"/>
    <mergeCell ref="A131:A133"/>
    <mergeCell ref="B131:E133"/>
    <mergeCell ref="A102:A103"/>
    <mergeCell ref="B102:E103"/>
    <mergeCell ref="A124:M126"/>
    <mergeCell ref="L117:M118"/>
    <mergeCell ref="L119:M120"/>
    <mergeCell ref="B63:F63"/>
    <mergeCell ref="C74:L75"/>
    <mergeCell ref="L142:M142"/>
    <mergeCell ref="L140:M141"/>
    <mergeCell ref="A169:M173"/>
    <mergeCell ref="B142:E142"/>
    <mergeCell ref="C147:L148"/>
    <mergeCell ref="A154:E158"/>
    <mergeCell ref="A163:E168"/>
    <mergeCell ref="B140:E141"/>
    <mergeCell ref="G140:K141"/>
    <mergeCell ref="A140:A141"/>
    <mergeCell ref="A189:E195"/>
    <mergeCell ref="A159:E162"/>
    <mergeCell ref="C225:L226"/>
    <mergeCell ref="A243:E251"/>
    <mergeCell ref="A206:E212"/>
    <mergeCell ref="A231:M234"/>
    <mergeCell ref="A203:E205"/>
    <mergeCell ref="A184:E188"/>
    <mergeCell ref="A179:E182"/>
    <mergeCell ref="A239:E242"/>
    <mergeCell ref="A278:M279"/>
    <mergeCell ref="A284:E289"/>
    <mergeCell ref="A255:M258"/>
    <mergeCell ref="A263:E270"/>
    <mergeCell ref="A271:E274"/>
    <mergeCell ref="G1:M1"/>
    <mergeCell ref="H2:M2"/>
    <mergeCell ref="G40:H40"/>
    <mergeCell ref="G42:H42"/>
    <mergeCell ref="C6:L7"/>
    <mergeCell ref="A11:M11"/>
    <mergeCell ref="A32:M32"/>
    <mergeCell ref="A34:M34"/>
    <mergeCell ref="K36:L36"/>
    <mergeCell ref="A36:A37"/>
    <mergeCell ref="G138:K139"/>
    <mergeCell ref="L115:M116"/>
    <mergeCell ref="L113:M114"/>
    <mergeCell ref="G136:K137"/>
    <mergeCell ref="G121:K122"/>
    <mergeCell ref="L134:M135"/>
    <mergeCell ref="L138:M139"/>
    <mergeCell ref="G119:K120"/>
    <mergeCell ref="G131:K133"/>
    <mergeCell ref="L136:M137"/>
    <mergeCell ref="A476:E478"/>
    <mergeCell ref="A479:E485"/>
    <mergeCell ref="A363:E372"/>
    <mergeCell ref="A331:E333"/>
    <mergeCell ref="A359:E362"/>
    <mergeCell ref="C376:L377"/>
    <mergeCell ref="A347:E355"/>
    <mergeCell ref="A343:E346"/>
    <mergeCell ref="A460:E462"/>
    <mergeCell ref="A463:E465"/>
    <mergeCell ref="A381:E385"/>
    <mergeCell ref="A402:E410"/>
    <mergeCell ref="A386:E394"/>
    <mergeCell ref="A399:E401"/>
    <mergeCell ref="A334:E341"/>
    <mergeCell ref="A138:A139"/>
    <mergeCell ref="B138:E139"/>
    <mergeCell ref="F138:F139"/>
    <mergeCell ref="A318:E321"/>
    <mergeCell ref="C300:L301"/>
    <mergeCell ref="A322:E326"/>
    <mergeCell ref="A314:E317"/>
    <mergeCell ref="A295:E296"/>
    <mergeCell ref="A229:M229"/>
    <mergeCell ref="B136:E137"/>
    <mergeCell ref="F136:F137"/>
    <mergeCell ref="A304:M309"/>
    <mergeCell ref="L98:M99"/>
    <mergeCell ref="B100:E101"/>
    <mergeCell ref="F100:F101"/>
    <mergeCell ref="G100:K101"/>
    <mergeCell ref="G102:K103"/>
    <mergeCell ref="L102:M103"/>
    <mergeCell ref="F102:F103"/>
    <mergeCell ref="A100:A101"/>
    <mergeCell ref="A90:M91"/>
    <mergeCell ref="A93:A95"/>
    <mergeCell ref="B93:E95"/>
    <mergeCell ref="G93:K95"/>
    <mergeCell ref="L93:M95"/>
    <mergeCell ref="L109:M110"/>
    <mergeCell ref="A84:M88"/>
    <mergeCell ref="F93:F95"/>
    <mergeCell ref="A96:A97"/>
    <mergeCell ref="A109:A110"/>
    <mergeCell ref="L100:M101"/>
    <mergeCell ref="A98:A99"/>
    <mergeCell ref="B98:E99"/>
    <mergeCell ref="F98:F99"/>
    <mergeCell ref="G98:K99"/>
    <mergeCell ref="G106:K107"/>
    <mergeCell ref="F106:F107"/>
    <mergeCell ref="L104:M105"/>
    <mergeCell ref="L108:M108"/>
    <mergeCell ref="G104:K105"/>
    <mergeCell ref="A119:A120"/>
    <mergeCell ref="B119:E120"/>
    <mergeCell ref="F119:F120"/>
    <mergeCell ref="F121:F122"/>
    <mergeCell ref="A121:A122"/>
    <mergeCell ref="B121:E122"/>
    <mergeCell ref="B111:E112"/>
    <mergeCell ref="F111:F112"/>
    <mergeCell ref="G115:K116"/>
    <mergeCell ref="B108:E108"/>
    <mergeCell ref="G108:K108"/>
    <mergeCell ref="B109:E110"/>
    <mergeCell ref="F109:F110"/>
    <mergeCell ref="G109:K110"/>
    <mergeCell ref="A466:E473"/>
    <mergeCell ref="L106:M107"/>
    <mergeCell ref="A106:A107"/>
    <mergeCell ref="B106:E107"/>
    <mergeCell ref="A115:A116"/>
    <mergeCell ref="B115:E116"/>
    <mergeCell ref="F115:F116"/>
    <mergeCell ref="G111:K112"/>
    <mergeCell ref="A111:A112"/>
    <mergeCell ref="A136:A137"/>
    <mergeCell ref="A113:A114"/>
    <mergeCell ref="B113:E114"/>
    <mergeCell ref="F113:F114"/>
    <mergeCell ref="G113:K114"/>
    <mergeCell ref="A117:A118"/>
    <mergeCell ref="B117:E118"/>
    <mergeCell ref="F117:F118"/>
    <mergeCell ref="G117:K118"/>
  </mergeCells>
  <printOptions horizontalCentered="1"/>
  <pageMargins left="0.7874015748031497" right="0.6692913385826772" top="0.5118110236220472" bottom="0.5118110236220472" header="0.5118110236220472" footer="0.5118110236220472"/>
  <pageSetup horizontalDpi="600" verticalDpi="600" orientation="portrait" paperSize="9" scale="76" r:id="rId2"/>
  <rowBreaks count="8" manualBreakCount="8">
    <brk id="72" max="12" man="1"/>
    <brk id="145" max="12" man="1"/>
    <brk id="223" max="12" man="1"/>
    <brk id="298" max="12" man="1"/>
    <brk id="374" max="12" man="1"/>
    <brk id="450" max="12" man="1"/>
    <brk id="527" max="12" man="1"/>
    <brk id="604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211"/>
  <sheetViews>
    <sheetView workbookViewId="0" topLeftCell="B25">
      <pane xSplit="1" topLeftCell="W2" activePane="topRight" state="frozen"/>
      <selection pane="topLeft" activeCell="B1" sqref="B1"/>
      <selection pane="topRight" activeCell="AC49" sqref="AC49"/>
    </sheetView>
  </sheetViews>
  <sheetFormatPr defaultColWidth="9.00390625" defaultRowHeight="12.75"/>
  <cols>
    <col min="1" max="1" width="9.125" style="108" customWidth="1"/>
    <col min="2" max="2" width="25.25390625" style="108" customWidth="1"/>
    <col min="3" max="26" width="9.125" style="108" customWidth="1"/>
    <col min="27" max="27" width="12.875" style="108" customWidth="1"/>
    <col min="28" max="28" width="14.75390625" style="108" customWidth="1"/>
    <col min="29" max="16384" width="9.125" style="108" customWidth="1"/>
  </cols>
  <sheetData>
    <row r="1" spans="1:21" ht="11.25">
      <c r="A1" s="103"/>
      <c r="J1" s="106"/>
      <c r="K1" s="106"/>
      <c r="L1" s="107"/>
      <c r="M1" s="103"/>
      <c r="N1" s="103"/>
      <c r="O1" s="103"/>
      <c r="P1" s="103"/>
      <c r="Q1" s="103"/>
      <c r="R1" s="103"/>
      <c r="S1" s="103"/>
      <c r="T1" s="103"/>
      <c r="U1" s="103"/>
    </row>
    <row r="2" spans="1:35" ht="11.25">
      <c r="A2" s="103"/>
      <c r="J2" s="111"/>
      <c r="K2" s="111"/>
      <c r="L2" s="112"/>
      <c r="M2" s="103"/>
      <c r="N2" s="103"/>
      <c r="O2" s="103"/>
      <c r="AA2" s="103"/>
      <c r="AB2" s="103"/>
      <c r="AC2" s="103"/>
      <c r="AD2" s="103"/>
      <c r="AE2" s="103"/>
      <c r="AF2" s="104"/>
      <c r="AG2" s="104"/>
      <c r="AH2" s="104" t="s">
        <v>105</v>
      </c>
      <c r="AI2" s="105"/>
    </row>
    <row r="3" spans="1:35" ht="11.25">
      <c r="A3" s="103"/>
      <c r="J3" s="111"/>
      <c r="K3" s="111"/>
      <c r="M3" s="103"/>
      <c r="N3" s="103"/>
      <c r="O3" s="103"/>
      <c r="AA3" s="103"/>
      <c r="AB3" s="103"/>
      <c r="AC3" s="103"/>
      <c r="AD3" s="103"/>
      <c r="AE3" s="103"/>
      <c r="AF3" s="104" t="s">
        <v>261</v>
      </c>
      <c r="AG3" s="109"/>
      <c r="AH3" s="109"/>
      <c r="AI3" s="110"/>
    </row>
    <row r="4" spans="1:37" ht="11.25">
      <c r="A4" s="103"/>
      <c r="J4" s="227"/>
      <c r="K4" s="227"/>
      <c r="L4" s="227"/>
      <c r="M4" s="228"/>
      <c r="N4" s="229"/>
      <c r="O4" s="103"/>
      <c r="AA4" s="103"/>
      <c r="AB4" s="103"/>
      <c r="AC4" s="103"/>
      <c r="AD4" s="103"/>
      <c r="AE4" s="103"/>
      <c r="AF4" s="112"/>
      <c r="AG4" s="109"/>
      <c r="AH4" s="109"/>
      <c r="AI4" s="112"/>
      <c r="AK4" s="113" t="s">
        <v>104</v>
      </c>
    </row>
    <row r="5" spans="1:35" ht="11.25">
      <c r="A5" s="103"/>
      <c r="J5" s="230"/>
      <c r="K5" s="230"/>
      <c r="L5" s="231"/>
      <c r="M5" s="232"/>
      <c r="N5" s="232"/>
      <c r="O5" s="103"/>
      <c r="AA5" s="103"/>
      <c r="AB5" s="114"/>
      <c r="AC5" s="115">
        <v>2005</v>
      </c>
      <c r="AD5" s="115">
        <v>2006</v>
      </c>
      <c r="AE5" s="115">
        <v>2007</v>
      </c>
      <c r="AF5" s="116">
        <v>2008</v>
      </c>
      <c r="AG5" s="117">
        <v>2009</v>
      </c>
      <c r="AH5" s="117" t="s">
        <v>330</v>
      </c>
      <c r="AI5" s="226"/>
    </row>
    <row r="6" spans="1:35" ht="11.25">
      <c r="A6" s="103"/>
      <c r="J6" s="230"/>
      <c r="K6" s="230"/>
      <c r="L6" s="233"/>
      <c r="M6" s="232"/>
      <c r="N6" s="232"/>
      <c r="O6" s="103"/>
      <c r="AA6" s="103"/>
      <c r="AB6" s="118" t="s">
        <v>103</v>
      </c>
      <c r="AC6" s="74">
        <v>110.1</v>
      </c>
      <c r="AD6" s="74">
        <v>112.3</v>
      </c>
      <c r="AE6" s="74">
        <v>108.1</v>
      </c>
      <c r="AF6" s="74">
        <v>101.4</v>
      </c>
      <c r="AG6" s="74">
        <v>102.1</v>
      </c>
      <c r="AH6" s="74">
        <v>107.1</v>
      </c>
      <c r="AI6" s="29"/>
    </row>
    <row r="7" spans="1:35" ht="11.25">
      <c r="A7" s="103"/>
      <c r="J7" s="234"/>
      <c r="K7" s="235"/>
      <c r="L7" s="235"/>
      <c r="M7" s="236"/>
      <c r="N7" s="237"/>
      <c r="O7" s="103"/>
      <c r="AA7" s="103"/>
      <c r="AB7" s="118" t="s">
        <v>102</v>
      </c>
      <c r="AC7" s="75">
        <v>110.4</v>
      </c>
      <c r="AD7" s="75">
        <v>110.9</v>
      </c>
      <c r="AE7" s="75">
        <v>113.2</v>
      </c>
      <c r="AF7" s="75">
        <v>104.7</v>
      </c>
      <c r="AG7" s="75">
        <v>99.6</v>
      </c>
      <c r="AH7" s="75">
        <v>102.3</v>
      </c>
      <c r="AI7" s="29"/>
    </row>
    <row r="8" spans="1:35" ht="11.25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AA8" s="103"/>
      <c r="AB8" s="118" t="s">
        <v>101</v>
      </c>
      <c r="AC8" s="74">
        <v>109.7</v>
      </c>
      <c r="AD8" s="74">
        <v>110.7</v>
      </c>
      <c r="AE8" s="74">
        <v>108.9</v>
      </c>
      <c r="AF8" s="74">
        <v>103.3</v>
      </c>
      <c r="AG8" s="74">
        <v>101.2</v>
      </c>
      <c r="AH8" s="74">
        <v>107.1</v>
      </c>
      <c r="AI8" s="29"/>
    </row>
    <row r="9" spans="1:32" ht="11.25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AA9" s="103"/>
      <c r="AB9" s="103"/>
      <c r="AC9" s="103"/>
      <c r="AD9" s="103"/>
      <c r="AE9" s="103"/>
      <c r="AF9" s="103"/>
    </row>
    <row r="10" spans="1:32" ht="11.25">
      <c r="A10" s="95"/>
      <c r="B10" s="95"/>
      <c r="C10" s="95"/>
      <c r="D10" s="95"/>
      <c r="E10" s="95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AA10" s="103"/>
      <c r="AB10" s="103"/>
      <c r="AC10" s="103"/>
      <c r="AD10" s="103"/>
      <c r="AE10" s="103"/>
      <c r="AF10" s="103"/>
    </row>
    <row r="11" spans="1:32" ht="11.25">
      <c r="A11" s="103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AA11" s="103"/>
      <c r="AB11" s="103"/>
      <c r="AC11" s="103"/>
      <c r="AD11" s="103"/>
      <c r="AE11" s="103"/>
      <c r="AF11" s="103"/>
    </row>
    <row r="12" spans="1:35" ht="11.25">
      <c r="A12" s="103"/>
      <c r="J12" s="123"/>
      <c r="K12" s="123"/>
      <c r="L12" s="103"/>
      <c r="M12" s="103"/>
      <c r="N12" s="103"/>
      <c r="O12" s="103"/>
      <c r="AA12" s="103"/>
      <c r="AB12" s="29"/>
      <c r="AC12" s="121"/>
      <c r="AD12" s="109"/>
      <c r="AE12" s="122" t="s">
        <v>92</v>
      </c>
      <c r="AF12" s="109"/>
      <c r="AG12" s="123"/>
      <c r="AH12" s="112"/>
      <c r="AI12" s="123"/>
    </row>
    <row r="13" spans="1:35" ht="11.25">
      <c r="A13" s="103"/>
      <c r="J13" s="112"/>
      <c r="K13" s="112"/>
      <c r="L13" s="103"/>
      <c r="M13" s="103"/>
      <c r="N13" s="103"/>
      <c r="O13" s="103"/>
      <c r="AA13" s="103"/>
      <c r="AB13" s="112"/>
      <c r="AC13" s="112"/>
      <c r="AD13" s="112"/>
      <c r="AE13" s="112"/>
      <c r="AF13" s="112" t="s">
        <v>242</v>
      </c>
      <c r="AG13" s="112"/>
      <c r="AH13" s="112"/>
      <c r="AI13" s="112"/>
    </row>
    <row r="14" spans="1:35" ht="11.25">
      <c r="A14" s="103"/>
      <c r="J14" s="112"/>
      <c r="K14" s="112"/>
      <c r="L14" s="103"/>
      <c r="M14" s="103"/>
      <c r="N14" s="103"/>
      <c r="O14" s="103"/>
      <c r="AA14" s="103"/>
      <c r="AB14" s="112"/>
      <c r="AC14" s="112"/>
      <c r="AD14" s="112"/>
      <c r="AE14" s="112"/>
      <c r="AF14" s="112"/>
      <c r="AG14" s="112"/>
      <c r="AH14" s="112"/>
      <c r="AI14" s="112"/>
    </row>
    <row r="15" spans="1:38" ht="11.25">
      <c r="A15" s="103"/>
      <c r="J15" s="239"/>
      <c r="K15" s="240"/>
      <c r="L15" s="240"/>
      <c r="M15" s="240"/>
      <c r="N15" s="240"/>
      <c r="O15" s="200"/>
      <c r="AA15" s="103"/>
      <c r="AB15" s="124"/>
      <c r="AC15" s="238" t="s">
        <v>306</v>
      </c>
      <c r="AD15" s="238" t="s">
        <v>305</v>
      </c>
      <c r="AE15" s="238" t="s">
        <v>304</v>
      </c>
      <c r="AF15" s="238" t="s">
        <v>303</v>
      </c>
      <c r="AG15" s="238" t="s">
        <v>302</v>
      </c>
      <c r="AH15" s="238" t="s">
        <v>299</v>
      </c>
      <c r="AI15" s="238" t="s">
        <v>300</v>
      </c>
      <c r="AJ15" s="238" t="s">
        <v>301</v>
      </c>
      <c r="AK15" s="238" t="s">
        <v>163</v>
      </c>
      <c r="AL15" s="238" t="s">
        <v>262</v>
      </c>
    </row>
    <row r="16" spans="1:38" ht="11.25">
      <c r="A16" s="103"/>
      <c r="J16" s="29"/>
      <c r="K16" s="29"/>
      <c r="L16" s="200"/>
      <c r="M16" s="200"/>
      <c r="N16" s="200"/>
      <c r="O16" s="200"/>
      <c r="AA16" s="103"/>
      <c r="AB16" s="118" t="s">
        <v>307</v>
      </c>
      <c r="AC16" s="241">
        <v>103.5</v>
      </c>
      <c r="AD16" s="241">
        <v>109.9</v>
      </c>
      <c r="AE16" s="241">
        <v>100.8</v>
      </c>
      <c r="AF16" s="241">
        <v>111.3</v>
      </c>
      <c r="AG16" s="241">
        <v>113.3</v>
      </c>
      <c r="AH16" s="241">
        <v>110.7</v>
      </c>
      <c r="AI16" s="241">
        <v>111.6</v>
      </c>
      <c r="AJ16" s="241">
        <v>111.4</v>
      </c>
      <c r="AK16" s="241">
        <v>104.1</v>
      </c>
      <c r="AL16" s="241">
        <v>97.9</v>
      </c>
    </row>
    <row r="17" spans="1:38" ht="11.25">
      <c r="A17" s="103"/>
      <c r="J17" s="29"/>
      <c r="K17" s="29"/>
      <c r="L17" s="103"/>
      <c r="M17" s="103"/>
      <c r="N17" s="103"/>
      <c r="O17" s="103"/>
      <c r="AA17" s="103"/>
      <c r="AB17" s="118" t="s">
        <v>308</v>
      </c>
      <c r="AC17" s="241">
        <v>110.7</v>
      </c>
      <c r="AD17" s="241">
        <v>140.5</v>
      </c>
      <c r="AE17" s="241">
        <v>111</v>
      </c>
      <c r="AF17" s="241">
        <v>106.4</v>
      </c>
      <c r="AG17" s="241">
        <v>115.1</v>
      </c>
      <c r="AH17" s="241">
        <v>135</v>
      </c>
      <c r="AI17" s="241">
        <v>131.7</v>
      </c>
      <c r="AJ17" s="241">
        <v>123.4</v>
      </c>
      <c r="AK17" s="241">
        <v>87.9</v>
      </c>
      <c r="AL17" s="241">
        <v>104.7</v>
      </c>
    </row>
    <row r="18" spans="1:32" ht="11.25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AA18" s="103"/>
      <c r="AB18" s="103"/>
      <c r="AC18" s="103"/>
      <c r="AD18" s="103"/>
      <c r="AE18" s="103"/>
      <c r="AF18" s="103"/>
    </row>
    <row r="19" spans="1:32" ht="11.25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AA19" s="103"/>
      <c r="AB19" s="103"/>
      <c r="AC19" s="103"/>
      <c r="AD19" s="103"/>
      <c r="AE19" s="103"/>
      <c r="AF19" s="103"/>
    </row>
    <row r="20" spans="1:32" ht="11.25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AA20" s="103"/>
      <c r="AB20" s="103"/>
      <c r="AC20" s="103"/>
      <c r="AD20" s="103"/>
      <c r="AE20" s="103"/>
      <c r="AF20" s="103"/>
    </row>
    <row r="21" spans="11:38" ht="11.25">
      <c r="K21" s="103"/>
      <c r="L21" s="103"/>
      <c r="M21" s="103"/>
      <c r="N21" s="103"/>
      <c r="O21" s="103"/>
      <c r="AA21" s="103"/>
      <c r="AB21" s="122" t="s">
        <v>100</v>
      </c>
      <c r="AC21" s="123" t="s">
        <v>262</v>
      </c>
      <c r="AD21" s="123" t="s">
        <v>334</v>
      </c>
      <c r="AE21" s="103"/>
      <c r="AG21" s="123" t="s">
        <v>162</v>
      </c>
      <c r="AH21" s="123" t="s">
        <v>250</v>
      </c>
      <c r="AI21" s="123" t="s">
        <v>254</v>
      </c>
      <c r="AJ21" s="112"/>
      <c r="AK21" s="123" t="s">
        <v>163</v>
      </c>
      <c r="AL21" s="123" t="s">
        <v>262</v>
      </c>
    </row>
    <row r="22" spans="11:41" ht="11.25">
      <c r="K22" s="103"/>
      <c r="L22" s="103"/>
      <c r="M22" s="103"/>
      <c r="N22" s="103"/>
      <c r="O22" s="103"/>
      <c r="U22" s="234"/>
      <c r="V22" s="230"/>
      <c r="W22" s="230"/>
      <c r="X22" s="234"/>
      <c r="Y22" s="230"/>
      <c r="Z22" s="230"/>
      <c r="AA22" s="96">
        <v>1</v>
      </c>
      <c r="AB22" s="118" t="s">
        <v>94</v>
      </c>
      <c r="AC22" s="119">
        <v>102.3</v>
      </c>
      <c r="AD22" s="119">
        <v>116.4</v>
      </c>
      <c r="AE22" s="103"/>
      <c r="AG22" s="119">
        <v>104.1</v>
      </c>
      <c r="AH22" s="119">
        <v>103.6</v>
      </c>
      <c r="AI22" s="119">
        <v>106.1</v>
      </c>
      <c r="AJ22" s="112"/>
      <c r="AK22" s="119">
        <v>110.8</v>
      </c>
      <c r="AL22" s="119">
        <v>109.3</v>
      </c>
      <c r="AM22" s="118" t="s">
        <v>99</v>
      </c>
      <c r="AN22" s="119">
        <v>110.8</v>
      </c>
      <c r="AO22" s="119">
        <v>109.3</v>
      </c>
    </row>
    <row r="23" spans="11:41" ht="11.25">
      <c r="K23" s="103"/>
      <c r="L23" s="103"/>
      <c r="M23" s="103"/>
      <c r="N23" s="103"/>
      <c r="O23" s="103"/>
      <c r="U23" s="234"/>
      <c r="V23" s="230"/>
      <c r="W23" s="230"/>
      <c r="X23" s="234"/>
      <c r="Y23" s="235"/>
      <c r="Z23" s="235"/>
      <c r="AA23" s="125">
        <v>2</v>
      </c>
      <c r="AB23" s="118" t="s">
        <v>93</v>
      </c>
      <c r="AC23" s="120">
        <v>108.1</v>
      </c>
      <c r="AD23" s="120">
        <v>107.6</v>
      </c>
      <c r="AE23" s="103"/>
      <c r="AG23" s="119">
        <v>93.9</v>
      </c>
      <c r="AH23" s="119">
        <v>83.7</v>
      </c>
      <c r="AI23" s="119">
        <v>81.7</v>
      </c>
      <c r="AJ23" s="112"/>
      <c r="AK23" s="119">
        <v>110</v>
      </c>
      <c r="AL23" s="119">
        <v>100.2</v>
      </c>
      <c r="AM23" s="118" t="s">
        <v>98</v>
      </c>
      <c r="AN23" s="119">
        <v>106.8</v>
      </c>
      <c r="AO23" s="119">
        <v>85.6</v>
      </c>
    </row>
    <row r="24" spans="11:41" ht="11.25">
      <c r="K24" s="103"/>
      <c r="L24" s="103"/>
      <c r="M24" s="103"/>
      <c r="N24" s="103"/>
      <c r="O24" s="103"/>
      <c r="U24" s="234"/>
      <c r="V24" s="235"/>
      <c r="W24" s="235"/>
      <c r="X24" s="234"/>
      <c r="Y24" s="230"/>
      <c r="Z24" s="230"/>
      <c r="AA24" s="96">
        <v>3</v>
      </c>
      <c r="AB24" s="118" t="s">
        <v>96</v>
      </c>
      <c r="AC24" s="119">
        <v>101.2</v>
      </c>
      <c r="AD24" s="119">
        <v>107.1</v>
      </c>
      <c r="AE24" s="103"/>
      <c r="AG24" s="119">
        <v>101.1</v>
      </c>
      <c r="AH24" s="119">
        <v>100.3</v>
      </c>
      <c r="AI24" s="119">
        <v>99.7</v>
      </c>
      <c r="AJ24" s="112"/>
      <c r="AK24" s="120">
        <v>109</v>
      </c>
      <c r="AL24" s="120">
        <v>108.1</v>
      </c>
      <c r="AM24" s="118" t="s">
        <v>97</v>
      </c>
      <c r="AN24" s="119">
        <v>110</v>
      </c>
      <c r="AO24" s="119">
        <v>100.2</v>
      </c>
    </row>
    <row r="25" spans="11:41" ht="11.25">
      <c r="K25" s="103"/>
      <c r="L25" s="103"/>
      <c r="M25" s="103"/>
      <c r="N25" s="103"/>
      <c r="O25" s="103"/>
      <c r="U25" s="234"/>
      <c r="V25" s="230"/>
      <c r="W25" s="230"/>
      <c r="X25" s="234"/>
      <c r="Y25" s="230"/>
      <c r="Z25" s="230"/>
      <c r="AA25" s="125">
        <v>4</v>
      </c>
      <c r="AB25" s="118" t="s">
        <v>95</v>
      </c>
      <c r="AC25" s="119">
        <v>103.4</v>
      </c>
      <c r="AD25" s="119">
        <v>106.8</v>
      </c>
      <c r="AE25" s="103"/>
      <c r="AG25" s="119">
        <v>97.8</v>
      </c>
      <c r="AH25" s="119">
        <v>97.6</v>
      </c>
      <c r="AI25" s="119">
        <v>97.8</v>
      </c>
      <c r="AJ25" s="112"/>
      <c r="AK25" s="119">
        <v>107.9</v>
      </c>
      <c r="AL25" s="119">
        <v>103.4</v>
      </c>
      <c r="AM25" s="118" t="s">
        <v>96</v>
      </c>
      <c r="AN25" s="119">
        <v>103.3</v>
      </c>
      <c r="AO25" s="119">
        <v>101.2</v>
      </c>
    </row>
    <row r="26" spans="11:41" ht="11.25">
      <c r="K26" s="103"/>
      <c r="L26" s="103"/>
      <c r="M26" s="103"/>
      <c r="N26" s="103"/>
      <c r="O26" s="103"/>
      <c r="U26" s="234"/>
      <c r="V26" s="230"/>
      <c r="W26" s="230"/>
      <c r="X26" s="234"/>
      <c r="Y26" s="230"/>
      <c r="Z26" s="230"/>
      <c r="AA26" s="96">
        <v>5</v>
      </c>
      <c r="AB26" s="118" t="s">
        <v>98</v>
      </c>
      <c r="AC26" s="119">
        <v>85.6</v>
      </c>
      <c r="AD26" s="119">
        <v>105.5</v>
      </c>
      <c r="AE26" s="103"/>
      <c r="AG26" s="119">
        <v>90.2</v>
      </c>
      <c r="AH26" s="162">
        <v>89.9</v>
      </c>
      <c r="AI26" s="119">
        <v>90</v>
      </c>
      <c r="AJ26" s="112"/>
      <c r="AK26" s="119">
        <v>107.6</v>
      </c>
      <c r="AL26" s="119">
        <v>102.3</v>
      </c>
      <c r="AM26" s="118" t="s">
        <v>160</v>
      </c>
      <c r="AN26" s="119">
        <v>105.6</v>
      </c>
      <c r="AO26" s="119">
        <v>92.1</v>
      </c>
    </row>
    <row r="27" spans="11:41" ht="11.25">
      <c r="K27" s="103"/>
      <c r="L27" s="103"/>
      <c r="M27" s="103"/>
      <c r="N27" s="103"/>
      <c r="O27" s="103"/>
      <c r="U27" s="234"/>
      <c r="V27" s="230"/>
      <c r="W27" s="230"/>
      <c r="X27" s="234"/>
      <c r="Y27" s="230"/>
      <c r="Z27" s="230"/>
      <c r="AA27" s="125">
        <v>6</v>
      </c>
      <c r="AB27" s="118" t="s">
        <v>99</v>
      </c>
      <c r="AC27" s="119">
        <v>109.3</v>
      </c>
      <c r="AD27" s="119">
        <v>105.4</v>
      </c>
      <c r="AE27" s="103"/>
      <c r="AG27" s="119">
        <v>103.5</v>
      </c>
      <c r="AH27" s="119">
        <v>102.8</v>
      </c>
      <c r="AI27" s="119">
        <v>102.7</v>
      </c>
      <c r="AJ27" s="112"/>
      <c r="AK27" s="119">
        <v>107.2</v>
      </c>
      <c r="AL27" s="119">
        <v>93.5</v>
      </c>
      <c r="AM27" s="118" t="s">
        <v>95</v>
      </c>
      <c r="AN27" s="119">
        <v>107.9</v>
      </c>
      <c r="AO27" s="119">
        <v>103.4</v>
      </c>
    </row>
    <row r="28" spans="11:41" ht="11.25">
      <c r="K28" s="103"/>
      <c r="L28" s="103"/>
      <c r="M28" s="103"/>
      <c r="N28" s="103"/>
      <c r="O28" s="103"/>
      <c r="U28" s="234"/>
      <c r="V28" s="230"/>
      <c r="W28" s="230"/>
      <c r="X28" s="234"/>
      <c r="Y28" s="230"/>
      <c r="Z28" s="230"/>
      <c r="AA28" s="96">
        <v>7</v>
      </c>
      <c r="AB28" s="118" t="s">
        <v>286</v>
      </c>
      <c r="AC28" s="119">
        <v>85</v>
      </c>
      <c r="AD28" s="119">
        <v>104.8</v>
      </c>
      <c r="AE28" s="103"/>
      <c r="AG28" s="119">
        <v>79.7</v>
      </c>
      <c r="AH28" s="119">
        <v>82.2</v>
      </c>
      <c r="AI28" s="119">
        <v>84.1</v>
      </c>
      <c r="AJ28" s="112"/>
      <c r="AK28" s="119">
        <v>106.8</v>
      </c>
      <c r="AL28" s="119">
        <v>85.6</v>
      </c>
      <c r="AM28" s="118" t="s">
        <v>286</v>
      </c>
      <c r="AN28" s="119">
        <v>102.3</v>
      </c>
      <c r="AO28" s="119">
        <v>85</v>
      </c>
    </row>
    <row r="29" spans="11:41" ht="11.25">
      <c r="K29" s="103"/>
      <c r="L29" s="103"/>
      <c r="M29" s="103"/>
      <c r="N29" s="103"/>
      <c r="O29" s="103"/>
      <c r="U29" s="234"/>
      <c r="V29" s="230"/>
      <c r="W29" s="230"/>
      <c r="X29" s="234"/>
      <c r="Y29" s="230"/>
      <c r="Z29" s="230"/>
      <c r="AA29" s="96">
        <v>9</v>
      </c>
      <c r="AB29" s="118" t="s">
        <v>160</v>
      </c>
      <c r="AC29" s="119">
        <v>92.1</v>
      </c>
      <c r="AD29" s="119">
        <v>104.5</v>
      </c>
      <c r="AE29" s="103"/>
      <c r="AG29" s="119">
        <v>100.2</v>
      </c>
      <c r="AH29" s="119">
        <v>100.3</v>
      </c>
      <c r="AI29" s="119">
        <v>102.9</v>
      </c>
      <c r="AJ29" s="112"/>
      <c r="AK29" s="119">
        <v>105.6</v>
      </c>
      <c r="AL29" s="119">
        <v>92.1</v>
      </c>
      <c r="AM29" s="118" t="s">
        <v>94</v>
      </c>
      <c r="AN29" s="119">
        <v>107.6</v>
      </c>
      <c r="AO29" s="119">
        <v>102.3</v>
      </c>
    </row>
    <row r="30" spans="11:41" ht="11.25">
      <c r="K30" s="103"/>
      <c r="L30" s="103"/>
      <c r="M30" s="103"/>
      <c r="N30" s="103"/>
      <c r="O30" s="103"/>
      <c r="U30" s="234"/>
      <c r="V30" s="230"/>
      <c r="W30" s="230"/>
      <c r="X30" s="234"/>
      <c r="Y30" s="230"/>
      <c r="Z30" s="230"/>
      <c r="AA30" s="125">
        <v>10</v>
      </c>
      <c r="AB30" s="118" t="s">
        <v>97</v>
      </c>
      <c r="AC30" s="119">
        <v>100.2</v>
      </c>
      <c r="AD30" s="119">
        <v>104</v>
      </c>
      <c r="AE30" s="103"/>
      <c r="AG30" s="119">
        <v>93.1</v>
      </c>
      <c r="AH30" s="199">
        <v>92.2</v>
      </c>
      <c r="AI30" s="119">
        <v>92.3</v>
      </c>
      <c r="AJ30" s="112"/>
      <c r="AK30" s="119">
        <v>103.3</v>
      </c>
      <c r="AL30" s="119">
        <v>101.2</v>
      </c>
      <c r="AM30" s="118" t="s">
        <v>287</v>
      </c>
      <c r="AN30" s="119">
        <v>107.2</v>
      </c>
      <c r="AO30" s="119">
        <v>93.5</v>
      </c>
    </row>
    <row r="31" spans="11:41" ht="11.25">
      <c r="K31" s="103"/>
      <c r="L31" s="103"/>
      <c r="M31" s="103"/>
      <c r="N31" s="103"/>
      <c r="O31" s="103"/>
      <c r="U31" s="234"/>
      <c r="V31" s="230"/>
      <c r="W31" s="230"/>
      <c r="X31" s="234"/>
      <c r="Y31" s="230"/>
      <c r="Z31" s="230"/>
      <c r="AA31" s="96">
        <v>11</v>
      </c>
      <c r="AB31" s="118" t="s">
        <v>333</v>
      </c>
      <c r="AC31" s="119">
        <v>93.5</v>
      </c>
      <c r="AD31" s="119"/>
      <c r="AE31" s="103"/>
      <c r="AG31" s="120">
        <v>107.9</v>
      </c>
      <c r="AH31" s="120">
        <v>108.2</v>
      </c>
      <c r="AI31" s="120">
        <v>108</v>
      </c>
      <c r="AJ31" s="112"/>
      <c r="AK31" s="119">
        <v>102.3</v>
      </c>
      <c r="AL31" s="119">
        <v>85</v>
      </c>
      <c r="AM31" s="118" t="s">
        <v>93</v>
      </c>
      <c r="AN31" s="120">
        <v>109</v>
      </c>
      <c r="AO31" s="120">
        <v>108.1</v>
      </c>
    </row>
    <row r="32" spans="11:36" ht="11.25">
      <c r="K32" s="103"/>
      <c r="L32" s="103"/>
      <c r="M32" s="103"/>
      <c r="N32" s="103"/>
      <c r="O32" s="103"/>
      <c r="U32" s="292"/>
      <c r="V32" s="292"/>
      <c r="W32" s="292"/>
      <c r="X32" s="292"/>
      <c r="Y32" s="292"/>
      <c r="Z32" s="292"/>
      <c r="AA32" s="103"/>
      <c r="AB32" s="29"/>
      <c r="AC32" s="29"/>
      <c r="AD32" s="103"/>
      <c r="AE32" s="103"/>
      <c r="AF32" s="103"/>
      <c r="AG32" s="103"/>
      <c r="AH32" s="239"/>
      <c r="AI32" s="239"/>
      <c r="AJ32" s="109"/>
    </row>
    <row r="33" spans="11:36" ht="11.25">
      <c r="K33" s="103"/>
      <c r="L33" s="103"/>
      <c r="M33" s="103"/>
      <c r="N33" s="103"/>
      <c r="O33" s="103"/>
      <c r="AA33" s="103"/>
      <c r="AB33" s="29"/>
      <c r="AC33" s="29"/>
      <c r="AD33" s="103"/>
      <c r="AE33" s="103"/>
      <c r="AF33" s="103"/>
      <c r="AG33" s="103"/>
      <c r="AH33" s="242"/>
      <c r="AI33" s="112"/>
      <c r="AJ33" s="112"/>
    </row>
    <row r="34" spans="1:21" ht="11.25">
      <c r="A34" s="103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</row>
    <row r="35" spans="1:30" ht="11.25">
      <c r="A35" s="103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AB35" s="297">
        <f>AB38/P38</f>
        <v>1.8176590330788802</v>
      </c>
      <c r="AC35" s="297">
        <f>AC38/Q38</f>
        <v>1.9703212422204062</v>
      </c>
      <c r="AD35" s="298">
        <f>AD38/R38*100</f>
        <v>163.38096365026126</v>
      </c>
    </row>
    <row r="36" spans="1:26" ht="11.25">
      <c r="A36" s="103"/>
      <c r="B36" s="126"/>
      <c r="C36" s="281"/>
      <c r="D36" s="282"/>
      <c r="E36" s="282"/>
      <c r="F36" s="282"/>
      <c r="G36" s="282"/>
      <c r="H36" s="282"/>
      <c r="I36" s="282">
        <v>2008</v>
      </c>
      <c r="J36" s="282"/>
      <c r="K36" s="282"/>
      <c r="L36" s="282"/>
      <c r="M36" s="282"/>
      <c r="N36" s="283"/>
      <c r="O36" s="284"/>
      <c r="P36" s="285"/>
      <c r="Q36" s="285"/>
      <c r="R36" s="285"/>
      <c r="S36" s="286"/>
      <c r="T36" s="286"/>
      <c r="U36" s="287">
        <v>2009</v>
      </c>
      <c r="V36" s="288"/>
      <c r="W36" s="288"/>
      <c r="X36" s="288"/>
      <c r="Y36" s="288"/>
      <c r="Z36" s="289"/>
    </row>
    <row r="37" spans="1:30" ht="11.25">
      <c r="A37" s="103"/>
      <c r="B37" s="126"/>
      <c r="C37" s="127" t="s">
        <v>125</v>
      </c>
      <c r="D37" s="127" t="s">
        <v>124</v>
      </c>
      <c r="E37" s="127" t="s">
        <v>123</v>
      </c>
      <c r="F37" s="127" t="s">
        <v>134</v>
      </c>
      <c r="G37" s="127" t="s">
        <v>133</v>
      </c>
      <c r="H37" s="127" t="s">
        <v>132</v>
      </c>
      <c r="I37" s="127" t="s">
        <v>131</v>
      </c>
      <c r="J37" s="127" t="s">
        <v>130</v>
      </c>
      <c r="K37" s="127" t="s">
        <v>129</v>
      </c>
      <c r="L37" s="127" t="s">
        <v>128</v>
      </c>
      <c r="M37" s="127" t="s">
        <v>127</v>
      </c>
      <c r="N37" s="127" t="s">
        <v>126</v>
      </c>
      <c r="O37" s="127" t="s">
        <v>125</v>
      </c>
      <c r="P37" s="127" t="s">
        <v>124</v>
      </c>
      <c r="Q37" s="128" t="s">
        <v>123</v>
      </c>
      <c r="R37" s="127" t="s">
        <v>134</v>
      </c>
      <c r="S37" s="127" t="s">
        <v>133</v>
      </c>
      <c r="T37" s="127" t="s">
        <v>132</v>
      </c>
      <c r="U37" s="127" t="s">
        <v>131</v>
      </c>
      <c r="V37" s="127" t="s">
        <v>130</v>
      </c>
      <c r="W37" s="127" t="s">
        <v>129</v>
      </c>
      <c r="X37" s="127" t="s">
        <v>128</v>
      </c>
      <c r="Y37" s="127" t="s">
        <v>127</v>
      </c>
      <c r="Z37" s="127" t="s">
        <v>126</v>
      </c>
      <c r="AA37" s="127" t="s">
        <v>125</v>
      </c>
      <c r="AB37" s="127" t="s">
        <v>124</v>
      </c>
      <c r="AC37" s="128" t="s">
        <v>123</v>
      </c>
      <c r="AD37" s="127" t="s">
        <v>134</v>
      </c>
    </row>
    <row r="38" spans="1:30" ht="11.25">
      <c r="A38" s="103"/>
      <c r="B38" s="72" t="s">
        <v>139</v>
      </c>
      <c r="C38" s="74">
        <v>477.6</v>
      </c>
      <c r="D38" s="74">
        <v>475.4</v>
      </c>
      <c r="E38" s="74">
        <v>558.4</v>
      </c>
      <c r="F38" s="74">
        <v>576.8</v>
      </c>
      <c r="G38" s="74">
        <v>619.8</v>
      </c>
      <c r="H38" s="74">
        <v>731.6</v>
      </c>
      <c r="I38" s="74">
        <v>651</v>
      </c>
      <c r="J38" s="74">
        <v>631</v>
      </c>
      <c r="K38" s="74">
        <v>543.4</v>
      </c>
      <c r="L38" s="74">
        <v>475.9</v>
      </c>
      <c r="M38" s="74">
        <v>327.6</v>
      </c>
      <c r="N38" s="74">
        <v>272.2</v>
      </c>
      <c r="O38" s="74">
        <v>260.3</v>
      </c>
      <c r="P38" s="74">
        <v>275.1</v>
      </c>
      <c r="Q38" s="74">
        <v>318.14</v>
      </c>
      <c r="R38" s="74">
        <v>367.623</v>
      </c>
      <c r="S38" s="74">
        <v>374.957</v>
      </c>
      <c r="T38" s="74">
        <v>475.52</v>
      </c>
      <c r="U38" s="74">
        <v>513.413</v>
      </c>
      <c r="V38" s="74">
        <v>523.1</v>
      </c>
      <c r="W38" s="74">
        <v>499.6</v>
      </c>
      <c r="X38" s="74">
        <v>587.623</v>
      </c>
      <c r="Y38" s="74">
        <v>569.767</v>
      </c>
      <c r="Z38" s="74">
        <v>602.081</v>
      </c>
      <c r="AA38" s="74">
        <v>571.135</v>
      </c>
      <c r="AB38" s="74">
        <v>500.038</v>
      </c>
      <c r="AC38" s="74">
        <v>626.838</v>
      </c>
      <c r="AD38" s="74">
        <v>600.626</v>
      </c>
    </row>
    <row r="39" spans="1:30" ht="11.25">
      <c r="A39" s="103"/>
      <c r="B39" s="73" t="s">
        <v>138</v>
      </c>
      <c r="C39" s="75">
        <v>747.425</v>
      </c>
      <c r="D39" s="75">
        <v>751.001</v>
      </c>
      <c r="E39" s="75">
        <v>863.085</v>
      </c>
      <c r="F39" s="75">
        <v>909.894</v>
      </c>
      <c r="G39" s="75">
        <v>970.3</v>
      </c>
      <c r="H39" s="75">
        <v>1091.706</v>
      </c>
      <c r="I39" s="75">
        <v>1014.401</v>
      </c>
      <c r="J39" s="75">
        <v>1005.753</v>
      </c>
      <c r="K39" s="75">
        <v>901.889</v>
      </c>
      <c r="L39" s="75">
        <v>811.692</v>
      </c>
      <c r="M39" s="75">
        <v>624.898</v>
      </c>
      <c r="N39" s="75">
        <v>559.29</v>
      </c>
      <c r="O39" s="75">
        <v>489.177</v>
      </c>
      <c r="P39" s="75">
        <v>523.968</v>
      </c>
      <c r="Q39" s="75">
        <v>581.386</v>
      </c>
      <c r="R39" s="75">
        <v>631.298</v>
      </c>
      <c r="S39" s="75">
        <v>636.73</v>
      </c>
      <c r="T39" s="75">
        <v>769.7</v>
      </c>
      <c r="U39" s="75">
        <v>793.337</v>
      </c>
      <c r="V39" s="75">
        <v>833.8</v>
      </c>
      <c r="W39" s="75">
        <v>816.6</v>
      </c>
      <c r="X39" s="75">
        <v>920.554</v>
      </c>
      <c r="Y39" s="75">
        <v>921.292</v>
      </c>
      <c r="Z39" s="75">
        <v>997.572</v>
      </c>
      <c r="AA39" s="75">
        <v>884.64</v>
      </c>
      <c r="AB39" s="75">
        <v>814.765</v>
      </c>
      <c r="AC39" s="75">
        <v>981.302</v>
      </c>
      <c r="AD39" s="75">
        <v>970.456</v>
      </c>
    </row>
    <row r="40" spans="1:30" ht="11.25">
      <c r="A40" s="103"/>
      <c r="B40" s="72" t="s">
        <v>137</v>
      </c>
      <c r="C40" s="74">
        <v>91.9</v>
      </c>
      <c r="D40" s="74">
        <v>94.8</v>
      </c>
      <c r="E40" s="74">
        <v>103.3</v>
      </c>
      <c r="F40" s="74">
        <v>110.2</v>
      </c>
      <c r="G40" s="74">
        <v>123.9</v>
      </c>
      <c r="H40" s="74">
        <v>133.1</v>
      </c>
      <c r="I40" s="74">
        <v>133.9</v>
      </c>
      <c r="J40" s="74">
        <v>113.9</v>
      </c>
      <c r="K40" s="74">
        <v>99.1</v>
      </c>
      <c r="L40" s="74">
        <v>72.8</v>
      </c>
      <c r="M40" s="74">
        <v>53.2</v>
      </c>
      <c r="N40" s="74">
        <v>41.6</v>
      </c>
      <c r="O40" s="74">
        <v>44.9</v>
      </c>
      <c r="P40" s="74">
        <v>43.2</v>
      </c>
      <c r="Q40" s="74">
        <v>46.8</v>
      </c>
      <c r="R40" s="74">
        <v>50.9</v>
      </c>
      <c r="S40" s="74">
        <v>57.94</v>
      </c>
      <c r="T40" s="74">
        <v>68.62</v>
      </c>
      <c r="U40" s="74">
        <v>64.91</v>
      </c>
      <c r="V40" s="74">
        <v>72.5</v>
      </c>
      <c r="W40" s="74">
        <v>67.69</v>
      </c>
      <c r="X40" s="74">
        <v>73.19</v>
      </c>
      <c r="Y40" s="74">
        <v>77.04</v>
      </c>
      <c r="Z40" s="74">
        <v>74.67</v>
      </c>
      <c r="AA40" s="74">
        <v>76.37</v>
      </c>
      <c r="AB40" s="74">
        <v>74.31</v>
      </c>
      <c r="AC40" s="74">
        <v>79.27</v>
      </c>
      <c r="AD40" s="74">
        <v>84.98</v>
      </c>
    </row>
    <row r="41" spans="1:30" ht="11.25">
      <c r="A41" s="103" t="s">
        <v>166</v>
      </c>
      <c r="B41" s="73" t="s">
        <v>136</v>
      </c>
      <c r="C41" s="75">
        <v>100.5</v>
      </c>
      <c r="D41" s="75">
        <v>98.3</v>
      </c>
      <c r="E41" s="75">
        <v>107.9</v>
      </c>
      <c r="F41" s="75">
        <v>104.9</v>
      </c>
      <c r="G41" s="75">
        <v>109.6</v>
      </c>
      <c r="H41" s="75">
        <v>111.2</v>
      </c>
      <c r="I41" s="75">
        <v>109.7</v>
      </c>
      <c r="J41" s="75">
        <v>96.7</v>
      </c>
      <c r="K41" s="75">
        <v>88.7</v>
      </c>
      <c r="L41" s="75">
        <v>87.6</v>
      </c>
      <c r="M41" s="75">
        <v>69.9</v>
      </c>
      <c r="N41" s="75">
        <v>75.8</v>
      </c>
      <c r="O41" s="75">
        <v>79.2</v>
      </c>
      <c r="P41" s="75">
        <v>109.1</v>
      </c>
      <c r="Q41" s="75">
        <v>112.3</v>
      </c>
      <c r="R41" s="75">
        <v>113</v>
      </c>
      <c r="S41" s="75">
        <v>106.9</v>
      </c>
      <c r="T41" s="75">
        <v>119.8</v>
      </c>
      <c r="U41" s="75">
        <v>105.2</v>
      </c>
      <c r="V41" s="75">
        <v>105.4</v>
      </c>
      <c r="W41" s="75">
        <v>105.4</v>
      </c>
      <c r="X41" s="75">
        <v>96.6</v>
      </c>
      <c r="Y41" s="75">
        <v>111.6</v>
      </c>
      <c r="Z41" s="75">
        <v>103.7</v>
      </c>
      <c r="AA41" s="75">
        <v>96.6</v>
      </c>
      <c r="AB41" s="75">
        <v>99.9</v>
      </c>
      <c r="AC41" s="75">
        <v>100.4</v>
      </c>
      <c r="AD41" s="75">
        <v>104.8</v>
      </c>
    </row>
    <row r="42" spans="1:21" ht="11.25">
      <c r="A42" s="103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</row>
    <row r="43" spans="1:30" ht="11.25">
      <c r="A43" s="103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AC43" s="298">
        <f>AC40/Q40</f>
        <v>1.6938034188034188</v>
      </c>
      <c r="AD43" s="298">
        <f>AD40/R40*100</f>
        <v>166.95481335952852</v>
      </c>
    </row>
    <row r="44" spans="1:21" ht="11.25">
      <c r="A44" s="129"/>
      <c r="B44" s="129"/>
      <c r="C44" s="129"/>
      <c r="D44" s="129"/>
      <c r="E44" s="129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</row>
    <row r="45" spans="1:26" ht="11.25">
      <c r="A45" s="129"/>
      <c r="B45" s="276" t="s">
        <v>18</v>
      </c>
      <c r="C45" s="281"/>
      <c r="D45" s="282"/>
      <c r="E45" s="282"/>
      <c r="F45" s="282"/>
      <c r="G45" s="282"/>
      <c r="H45" s="282"/>
      <c r="I45" s="282">
        <v>2008</v>
      </c>
      <c r="J45" s="282"/>
      <c r="K45" s="282"/>
      <c r="L45" s="282"/>
      <c r="M45" s="282"/>
      <c r="N45" s="283"/>
      <c r="O45" s="284"/>
      <c r="P45" s="285"/>
      <c r="Q45" s="285"/>
      <c r="R45" s="285"/>
      <c r="S45" s="286"/>
      <c r="T45" s="286"/>
      <c r="U45" s="287">
        <v>2009</v>
      </c>
      <c r="V45" s="288"/>
      <c r="W45" s="288"/>
      <c r="X45" s="288"/>
      <c r="Y45" s="288"/>
      <c r="Z45" s="289"/>
    </row>
    <row r="46" spans="1:29" ht="11.25">
      <c r="A46" s="103"/>
      <c r="B46" s="126" t="s">
        <v>66</v>
      </c>
      <c r="C46" s="127" t="s">
        <v>125</v>
      </c>
      <c r="D46" s="127" t="s">
        <v>124</v>
      </c>
      <c r="E46" s="127" t="s">
        <v>123</v>
      </c>
      <c r="F46" s="127" t="s">
        <v>134</v>
      </c>
      <c r="G46" s="127" t="s">
        <v>133</v>
      </c>
      <c r="H46" s="127" t="s">
        <v>132</v>
      </c>
      <c r="I46" s="127" t="s">
        <v>131</v>
      </c>
      <c r="J46" s="127" t="s">
        <v>130</v>
      </c>
      <c r="K46" s="127" t="s">
        <v>129</v>
      </c>
      <c r="L46" s="127" t="s">
        <v>128</v>
      </c>
      <c r="M46" s="127" t="s">
        <v>127</v>
      </c>
      <c r="N46" s="127" t="s">
        <v>126</v>
      </c>
      <c r="O46" s="127" t="s">
        <v>125</v>
      </c>
      <c r="P46" s="128" t="s">
        <v>124</v>
      </c>
      <c r="Q46" s="127" t="s">
        <v>123</v>
      </c>
      <c r="R46" s="127" t="s">
        <v>134</v>
      </c>
      <c r="S46" s="127" t="s">
        <v>133</v>
      </c>
      <c r="T46" s="127" t="s">
        <v>132</v>
      </c>
      <c r="U46" s="127" t="s">
        <v>131</v>
      </c>
      <c r="V46" s="127" t="s">
        <v>130</v>
      </c>
      <c r="W46" s="127" t="s">
        <v>129</v>
      </c>
      <c r="X46" s="127" t="s">
        <v>128</v>
      </c>
      <c r="Y46" s="127" t="s">
        <v>127</v>
      </c>
      <c r="Z46" s="127" t="s">
        <v>126</v>
      </c>
      <c r="AA46" s="127" t="s">
        <v>125</v>
      </c>
      <c r="AB46" s="127" t="s">
        <v>124</v>
      </c>
      <c r="AC46" s="127" t="s">
        <v>123</v>
      </c>
    </row>
    <row r="47" spans="1:29" ht="11.25">
      <c r="A47" s="103"/>
      <c r="B47" s="72" t="s">
        <v>169</v>
      </c>
      <c r="C47" s="74">
        <v>103</v>
      </c>
      <c r="D47" s="74">
        <v>101.2</v>
      </c>
      <c r="E47" s="74">
        <v>103.6</v>
      </c>
      <c r="F47" s="74">
        <v>105.1</v>
      </c>
      <c r="G47" s="74">
        <v>105.7</v>
      </c>
      <c r="H47" s="74">
        <v>110</v>
      </c>
      <c r="I47" s="74">
        <v>107.2</v>
      </c>
      <c r="J47" s="74">
        <v>102.8</v>
      </c>
      <c r="K47" s="74">
        <v>95</v>
      </c>
      <c r="L47" s="74">
        <v>92.5</v>
      </c>
      <c r="M47" s="74">
        <v>84.7</v>
      </c>
      <c r="N47" s="74">
        <v>79.8</v>
      </c>
      <c r="O47" s="74">
        <v>81.5</v>
      </c>
      <c r="P47" s="74">
        <v>86.5</v>
      </c>
      <c r="Q47" s="74">
        <v>102.3</v>
      </c>
      <c r="R47" s="74">
        <v>99.1</v>
      </c>
      <c r="S47" s="74">
        <v>107.6</v>
      </c>
      <c r="T47" s="74">
        <v>106.6</v>
      </c>
      <c r="U47" s="74">
        <v>114</v>
      </c>
      <c r="V47" s="74">
        <v>106.8</v>
      </c>
      <c r="W47" s="74">
        <v>102.3</v>
      </c>
      <c r="X47" s="74">
        <v>102.9</v>
      </c>
      <c r="Y47" s="74">
        <v>98.3</v>
      </c>
      <c r="Z47" s="74">
        <v>106.7</v>
      </c>
      <c r="AA47" s="74"/>
      <c r="AB47" s="74"/>
      <c r="AC47" s="74"/>
    </row>
    <row r="48" spans="1:29" ht="11.25">
      <c r="A48" s="103"/>
      <c r="B48" s="73" t="s">
        <v>170</v>
      </c>
      <c r="C48" s="75">
        <v>100.4</v>
      </c>
      <c r="D48" s="75">
        <v>102.9</v>
      </c>
      <c r="E48" s="75">
        <v>101</v>
      </c>
      <c r="F48" s="75">
        <v>104</v>
      </c>
      <c r="G48" s="75">
        <v>103.3</v>
      </c>
      <c r="H48" s="75">
        <v>102.9</v>
      </c>
      <c r="I48" s="75">
        <v>103.4</v>
      </c>
      <c r="J48" s="75">
        <v>103.7</v>
      </c>
      <c r="K48" s="75">
        <v>97.2</v>
      </c>
      <c r="L48" s="75">
        <v>98.4</v>
      </c>
      <c r="M48" s="75">
        <v>97.7</v>
      </c>
      <c r="N48" s="75">
        <v>98.3</v>
      </c>
      <c r="O48" s="75">
        <v>93.2</v>
      </c>
      <c r="P48" s="75">
        <v>97.3</v>
      </c>
      <c r="Q48" s="75">
        <v>100.1</v>
      </c>
      <c r="R48" s="75">
        <v>99.9</v>
      </c>
      <c r="S48" s="75">
        <v>101.6</v>
      </c>
      <c r="T48" s="75">
        <v>103.9</v>
      </c>
      <c r="U48" s="75">
        <v>102</v>
      </c>
      <c r="V48" s="75">
        <v>102</v>
      </c>
      <c r="W48" s="75">
        <v>102.9</v>
      </c>
      <c r="X48" s="75">
        <v>98.7</v>
      </c>
      <c r="Y48" s="75">
        <v>101</v>
      </c>
      <c r="Z48" s="75">
        <v>98.8</v>
      </c>
      <c r="AA48" s="75"/>
      <c r="AB48" s="75"/>
      <c r="AC48" s="75"/>
    </row>
    <row r="49" spans="1:29" ht="11.25">
      <c r="A49" s="103"/>
      <c r="B49" s="93" t="s">
        <v>275</v>
      </c>
      <c r="C49" s="74">
        <v>5.1801</v>
      </c>
      <c r="D49" s="74">
        <v>5.1097</v>
      </c>
      <c r="E49" s="74">
        <v>5.4906999999999995</v>
      </c>
      <c r="F49" s="74">
        <v>5.7351</v>
      </c>
      <c r="G49" s="74">
        <v>6.4965</v>
      </c>
      <c r="H49" s="74">
        <v>7.0348999999999995</v>
      </c>
      <c r="I49" s="74">
        <v>6.9754</v>
      </c>
      <c r="J49" s="74">
        <v>7.570399999999999</v>
      </c>
      <c r="K49" s="74">
        <v>6.5264</v>
      </c>
      <c r="L49" s="74">
        <v>6.255</v>
      </c>
      <c r="M49" s="74">
        <v>4.6</v>
      </c>
      <c r="N49" s="74">
        <v>4.2</v>
      </c>
      <c r="O49" s="74">
        <v>2.563</v>
      </c>
      <c r="P49" s="74">
        <v>2.7432</v>
      </c>
      <c r="Q49" s="74">
        <v>2.7103</v>
      </c>
      <c r="R49" s="74">
        <v>2.789</v>
      </c>
      <c r="S49" s="74">
        <v>3.095</v>
      </c>
      <c r="T49" s="74">
        <v>3.272</v>
      </c>
      <c r="U49" s="74">
        <v>3.83</v>
      </c>
      <c r="V49" s="74">
        <v>4.177</v>
      </c>
      <c r="W49" s="74">
        <v>4.2</v>
      </c>
      <c r="X49" s="74">
        <v>4.3</v>
      </c>
      <c r="Y49" s="74">
        <v>3.952</v>
      </c>
      <c r="Z49" s="74">
        <v>5.588</v>
      </c>
      <c r="AA49" s="74">
        <v>4.259</v>
      </c>
      <c r="AB49" s="74">
        <v>4.2364</v>
      </c>
      <c r="AC49" s="74">
        <v>4.9625</v>
      </c>
    </row>
    <row r="50" spans="1:29" ht="11.25">
      <c r="A50" s="103"/>
      <c r="B50" s="94" t="s">
        <v>276</v>
      </c>
      <c r="C50" s="75">
        <v>2.3028000000000004</v>
      </c>
      <c r="D50" s="75">
        <v>2.2995</v>
      </c>
      <c r="E50" s="75">
        <v>2.4923</v>
      </c>
      <c r="F50" s="75">
        <v>2.9828</v>
      </c>
      <c r="G50" s="75">
        <v>3.5067</v>
      </c>
      <c r="H50" s="75">
        <v>3.5091</v>
      </c>
      <c r="I50" s="75">
        <v>3.9627</v>
      </c>
      <c r="J50" s="75">
        <v>3.4899</v>
      </c>
      <c r="K50" s="75">
        <v>3.5065999999999997</v>
      </c>
      <c r="L50" s="75">
        <v>3.2529</v>
      </c>
      <c r="M50" s="75">
        <v>2.9548</v>
      </c>
      <c r="N50" s="75">
        <v>3.6</v>
      </c>
      <c r="O50" s="75">
        <v>1.811</v>
      </c>
      <c r="P50" s="75">
        <v>1.992</v>
      </c>
      <c r="Q50" s="75">
        <v>2.1824</v>
      </c>
      <c r="R50" s="75">
        <v>2.451</v>
      </c>
      <c r="S50" s="75">
        <v>2.326</v>
      </c>
      <c r="T50" s="75">
        <v>2.434</v>
      </c>
      <c r="U50" s="75">
        <v>2.416</v>
      </c>
      <c r="V50" s="75">
        <v>2.298</v>
      </c>
      <c r="W50" s="75">
        <v>2.6</v>
      </c>
      <c r="X50" s="75">
        <v>2.4</v>
      </c>
      <c r="Y50" s="75">
        <v>2.444</v>
      </c>
      <c r="Z50" s="75">
        <v>3.032</v>
      </c>
      <c r="AA50" s="75">
        <v>1.471</v>
      </c>
      <c r="AB50" s="75">
        <v>1.6598</v>
      </c>
      <c r="AC50" s="75">
        <v>2.2239</v>
      </c>
    </row>
    <row r="51" spans="1:29" ht="11.25">
      <c r="A51" s="103"/>
      <c r="B51" s="72" t="s">
        <v>277</v>
      </c>
      <c r="C51" s="74">
        <f aca="true" t="shared" si="0" ref="C51:AC51">C49-C50</f>
        <v>2.8773</v>
      </c>
      <c r="D51" s="74">
        <f t="shared" si="0"/>
        <v>2.8102</v>
      </c>
      <c r="E51" s="74">
        <f t="shared" si="0"/>
        <v>2.9983999999999993</v>
      </c>
      <c r="F51" s="74">
        <f t="shared" si="0"/>
        <v>2.7523</v>
      </c>
      <c r="G51" s="74">
        <f t="shared" si="0"/>
        <v>2.9898000000000002</v>
      </c>
      <c r="H51" s="74">
        <f t="shared" si="0"/>
        <v>3.5257999999999994</v>
      </c>
      <c r="I51" s="74">
        <f t="shared" si="0"/>
        <v>3.0126999999999997</v>
      </c>
      <c r="J51" s="74">
        <f t="shared" si="0"/>
        <v>4.080499999999999</v>
      </c>
      <c r="K51" s="74">
        <f t="shared" si="0"/>
        <v>3.0198</v>
      </c>
      <c r="L51" s="74">
        <f t="shared" si="0"/>
        <v>3.0021</v>
      </c>
      <c r="M51" s="74">
        <f t="shared" si="0"/>
        <v>1.6451999999999996</v>
      </c>
      <c r="N51" s="74">
        <f t="shared" si="0"/>
        <v>0.6000000000000001</v>
      </c>
      <c r="O51" s="74">
        <f t="shared" si="0"/>
        <v>0.7520000000000002</v>
      </c>
      <c r="P51" s="74">
        <f t="shared" si="0"/>
        <v>0.7511999999999999</v>
      </c>
      <c r="Q51" s="74">
        <f t="shared" si="0"/>
        <v>0.5279000000000003</v>
      </c>
      <c r="R51" s="74">
        <f t="shared" si="0"/>
        <v>0.3380000000000001</v>
      </c>
      <c r="S51" s="74">
        <f t="shared" si="0"/>
        <v>0.7690000000000001</v>
      </c>
      <c r="T51" s="74">
        <f t="shared" si="0"/>
        <v>0.8379999999999996</v>
      </c>
      <c r="U51" s="74">
        <f t="shared" si="0"/>
        <v>1.4140000000000001</v>
      </c>
      <c r="V51" s="74">
        <f t="shared" si="0"/>
        <v>1.8789999999999996</v>
      </c>
      <c r="W51" s="74">
        <f t="shared" si="0"/>
        <v>1.6</v>
      </c>
      <c r="X51" s="74">
        <f t="shared" si="0"/>
        <v>1.9</v>
      </c>
      <c r="Y51" s="74">
        <f t="shared" si="0"/>
        <v>1.508</v>
      </c>
      <c r="Z51" s="74">
        <f t="shared" si="0"/>
        <v>2.556</v>
      </c>
      <c r="AA51" s="74">
        <f t="shared" si="0"/>
        <v>2.7880000000000003</v>
      </c>
      <c r="AB51" s="74">
        <f t="shared" si="0"/>
        <v>2.5766</v>
      </c>
      <c r="AC51" s="74">
        <f t="shared" si="0"/>
        <v>2.7386000000000004</v>
      </c>
    </row>
    <row r="52" spans="1:29" ht="11.25">
      <c r="A52" s="103"/>
      <c r="B52" s="73" t="s">
        <v>171</v>
      </c>
      <c r="C52" s="75">
        <v>91.7</v>
      </c>
      <c r="D52" s="75">
        <v>99</v>
      </c>
      <c r="E52" s="75">
        <v>107.7</v>
      </c>
      <c r="F52" s="75">
        <v>109.2</v>
      </c>
      <c r="G52" s="75">
        <v>114.7</v>
      </c>
      <c r="H52" s="75">
        <v>105.4</v>
      </c>
      <c r="I52" s="75">
        <v>103.7</v>
      </c>
      <c r="J52" s="75">
        <v>101.1</v>
      </c>
      <c r="K52" s="75">
        <v>90.7</v>
      </c>
      <c r="L52" s="75">
        <v>94.8</v>
      </c>
      <c r="M52" s="75">
        <v>79.2</v>
      </c>
      <c r="N52" s="75">
        <v>104.4</v>
      </c>
      <c r="O52" s="75">
        <v>55.6</v>
      </c>
      <c r="P52" s="75">
        <v>108.3</v>
      </c>
      <c r="Q52" s="75">
        <v>103.3</v>
      </c>
      <c r="R52" s="75">
        <v>107.1</v>
      </c>
      <c r="S52" s="75">
        <v>103.5</v>
      </c>
      <c r="T52" s="75">
        <v>105.3</v>
      </c>
      <c r="U52" s="75">
        <v>109.5</v>
      </c>
      <c r="V52" s="75">
        <v>103.7</v>
      </c>
      <c r="W52" s="75">
        <v>105.1</v>
      </c>
      <c r="X52" s="75">
        <v>98.3</v>
      </c>
      <c r="Y52" s="75">
        <v>95.6</v>
      </c>
      <c r="Z52" s="75">
        <v>134.8</v>
      </c>
      <c r="AA52" s="75">
        <v>66.5</v>
      </c>
      <c r="AB52" s="75">
        <v>102.9</v>
      </c>
      <c r="AC52" s="75">
        <v>121.9</v>
      </c>
    </row>
    <row r="53" spans="1:29" ht="11.25">
      <c r="A53" s="103"/>
      <c r="B53" s="72" t="s">
        <v>172</v>
      </c>
      <c r="C53" s="74">
        <v>129.3</v>
      </c>
      <c r="D53" s="74">
        <v>157.1</v>
      </c>
      <c r="E53" s="74">
        <v>132.6</v>
      </c>
      <c r="F53" s="74">
        <v>149.3</v>
      </c>
      <c r="G53" s="74">
        <v>143.4</v>
      </c>
      <c r="H53" s="74">
        <v>145.2</v>
      </c>
      <c r="I53" s="74">
        <v>160.2</v>
      </c>
      <c r="J53" s="74">
        <v>164.1</v>
      </c>
      <c r="K53" s="74">
        <v>136.9</v>
      </c>
      <c r="L53" s="74">
        <v>131.7</v>
      </c>
      <c r="M53" s="74">
        <v>98.7</v>
      </c>
      <c r="N53" s="74">
        <v>96.3</v>
      </c>
      <c r="O53" s="74">
        <v>58.4</v>
      </c>
      <c r="P53" s="74">
        <v>63.9</v>
      </c>
      <c r="Q53" s="74">
        <v>61.3</v>
      </c>
      <c r="R53" s="74">
        <v>60.1</v>
      </c>
      <c r="S53" s="74">
        <v>54.2</v>
      </c>
      <c r="T53" s="74">
        <v>54.1</v>
      </c>
      <c r="U53" s="74">
        <v>57.1</v>
      </c>
      <c r="V53" s="74">
        <v>58.5</v>
      </c>
      <c r="W53" s="74">
        <v>67.9</v>
      </c>
      <c r="X53" s="74">
        <v>70.4</v>
      </c>
      <c r="Y53" s="74">
        <v>84.9</v>
      </c>
      <c r="Z53" s="74">
        <v>109.6</v>
      </c>
      <c r="AA53" s="74">
        <v>131</v>
      </c>
      <c r="AB53" s="74">
        <v>124.5</v>
      </c>
      <c r="AC53" s="74">
        <v>146.9</v>
      </c>
    </row>
    <row r="54" spans="1:21" ht="11.25">
      <c r="A54" s="103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</row>
    <row r="55" spans="1:21" ht="11.25">
      <c r="A55" s="103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</row>
    <row r="56" spans="1:31" ht="11.25">
      <c r="A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AA56" s="103"/>
      <c r="AB56" s="132" t="s">
        <v>122</v>
      </c>
      <c r="AC56" s="103"/>
      <c r="AD56" s="103"/>
      <c r="AE56" s="103"/>
    </row>
    <row r="57" spans="1:32" ht="11.25">
      <c r="A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AA57" s="99"/>
      <c r="AB57" s="99" t="s">
        <v>121</v>
      </c>
      <c r="AC57" s="99" t="s">
        <v>120</v>
      </c>
      <c r="AD57" s="97" t="s">
        <v>101</v>
      </c>
      <c r="AE57" s="99" t="s">
        <v>119</v>
      </c>
      <c r="AF57" s="293" t="s">
        <v>312</v>
      </c>
    </row>
    <row r="58" spans="1:32" ht="11.25">
      <c r="A58" s="103"/>
      <c r="G58" s="103"/>
      <c r="H58" s="201"/>
      <c r="I58" s="202"/>
      <c r="J58" s="200"/>
      <c r="K58" s="103"/>
      <c r="L58" s="103"/>
      <c r="M58" s="103"/>
      <c r="N58" s="103"/>
      <c r="O58" s="103"/>
      <c r="P58" s="103"/>
      <c r="AA58" s="133" t="s">
        <v>118</v>
      </c>
      <c r="AB58" s="100">
        <v>105.61674921618447</v>
      </c>
      <c r="AC58" s="100">
        <v>109.72567140589966</v>
      </c>
      <c r="AD58" s="100">
        <v>107.14664883970293</v>
      </c>
      <c r="AE58" s="100">
        <v>133.59184690890714</v>
      </c>
      <c r="AF58" s="293">
        <v>109.3</v>
      </c>
    </row>
    <row r="59" spans="1:32" ht="11.25">
      <c r="A59" s="103"/>
      <c r="G59" s="103"/>
      <c r="H59" s="201"/>
      <c r="I59" s="202"/>
      <c r="J59" s="200"/>
      <c r="K59" s="103"/>
      <c r="L59" s="103"/>
      <c r="M59" s="103"/>
      <c r="N59" s="103"/>
      <c r="O59" s="103"/>
      <c r="P59" s="103"/>
      <c r="AA59" s="133" t="s">
        <v>117</v>
      </c>
      <c r="AB59" s="100">
        <v>114.62304137880159</v>
      </c>
      <c r="AC59" s="100">
        <v>109.79367207214477</v>
      </c>
      <c r="AD59" s="100">
        <v>111.2255254790127</v>
      </c>
      <c r="AE59" s="100">
        <v>147.49882781819775</v>
      </c>
      <c r="AF59" s="293">
        <v>109.8</v>
      </c>
    </row>
    <row r="60" spans="1:32" ht="11.25">
      <c r="A60" s="103"/>
      <c r="G60" s="103"/>
      <c r="H60" s="201"/>
      <c r="I60" s="202"/>
      <c r="J60" s="200"/>
      <c r="K60" s="103"/>
      <c r="L60" s="103"/>
      <c r="M60" s="103"/>
      <c r="N60" s="103"/>
      <c r="O60" s="103"/>
      <c r="P60" s="103"/>
      <c r="AA60" s="73" t="s">
        <v>116</v>
      </c>
      <c r="AB60" s="100">
        <v>115.37850143112453</v>
      </c>
      <c r="AC60" s="100">
        <v>110.06338193734733</v>
      </c>
      <c r="AD60" s="100">
        <v>112.32321392309805</v>
      </c>
      <c r="AE60" s="100">
        <v>151.4587803884805</v>
      </c>
      <c r="AF60" s="293">
        <v>110.8</v>
      </c>
    </row>
    <row r="61" spans="1:32" ht="11.25">
      <c r="A61" s="103"/>
      <c r="G61" s="103"/>
      <c r="H61" s="201"/>
      <c r="I61" s="202"/>
      <c r="J61" s="200"/>
      <c r="K61" s="103"/>
      <c r="L61" s="103"/>
      <c r="M61" s="103"/>
      <c r="N61" s="103"/>
      <c r="O61" s="103"/>
      <c r="P61" s="103"/>
      <c r="AA61" s="73" t="s">
        <v>115</v>
      </c>
      <c r="AB61" s="100">
        <v>114.36194170773672</v>
      </c>
      <c r="AC61" s="100">
        <v>111.16044002294471</v>
      </c>
      <c r="AD61" s="100">
        <v>111.84813883386022</v>
      </c>
      <c r="AE61" s="100">
        <v>178.06007716884423</v>
      </c>
      <c r="AF61" s="293">
        <v>110.7</v>
      </c>
    </row>
    <row r="62" spans="1:32" ht="11.25">
      <c r="A62" s="103"/>
      <c r="G62" s="103"/>
      <c r="H62" s="201"/>
      <c r="I62" s="202"/>
      <c r="J62" s="200"/>
      <c r="K62" s="103"/>
      <c r="L62" s="103"/>
      <c r="M62" s="103"/>
      <c r="N62" s="103"/>
      <c r="O62" s="103"/>
      <c r="P62" s="103"/>
      <c r="AA62" s="133" t="s">
        <v>114</v>
      </c>
      <c r="AB62" s="100">
        <v>113.77104454550006</v>
      </c>
      <c r="AC62" s="100">
        <v>110.26471557765898</v>
      </c>
      <c r="AD62" s="100">
        <v>110.62513860635673</v>
      </c>
      <c r="AE62" s="100">
        <v>168.72593263221762</v>
      </c>
      <c r="AF62" s="293">
        <v>111.3</v>
      </c>
    </row>
    <row r="63" spans="1:32" ht="11.25">
      <c r="A63" s="103"/>
      <c r="G63" s="103"/>
      <c r="H63" s="201"/>
      <c r="I63" s="202"/>
      <c r="J63" s="200"/>
      <c r="K63" s="103"/>
      <c r="L63" s="103"/>
      <c r="M63" s="103"/>
      <c r="N63" s="103"/>
      <c r="O63" s="103"/>
      <c r="P63" s="103"/>
      <c r="AA63" s="133" t="s">
        <v>113</v>
      </c>
      <c r="AB63" s="100">
        <v>112.06762308486016</v>
      </c>
      <c r="AC63" s="100">
        <v>111.71416724384089</v>
      </c>
      <c r="AD63" s="100">
        <v>108.93708766049193</v>
      </c>
      <c r="AE63" s="100">
        <v>166.013341182032</v>
      </c>
      <c r="AF63" s="293">
        <v>111.1</v>
      </c>
    </row>
    <row r="64" spans="1:32" ht="11.25">
      <c r="A64" s="103"/>
      <c r="G64" s="103"/>
      <c r="H64" s="201"/>
      <c r="I64" s="202"/>
      <c r="J64" s="200"/>
      <c r="K64" s="103"/>
      <c r="L64" s="103"/>
      <c r="M64" s="103"/>
      <c r="N64" s="103"/>
      <c r="O64" s="103"/>
      <c r="P64" s="103"/>
      <c r="AA64" s="73" t="s">
        <v>112</v>
      </c>
      <c r="AB64" s="100">
        <v>109.34744001210508</v>
      </c>
      <c r="AC64" s="100">
        <v>110.73016613410174</v>
      </c>
      <c r="AD64" s="100">
        <v>108.94994565330573</v>
      </c>
      <c r="AE64" s="100">
        <v>146.69161063734282</v>
      </c>
      <c r="AF64" s="293">
        <v>110</v>
      </c>
    </row>
    <row r="65" spans="1:32" ht="11.25">
      <c r="A65" s="103"/>
      <c r="G65" s="103"/>
      <c r="H65" s="201"/>
      <c r="I65" s="202"/>
      <c r="J65" s="200"/>
      <c r="K65" s="103"/>
      <c r="L65" s="103"/>
      <c r="M65" s="103"/>
      <c r="N65" s="103"/>
      <c r="O65" s="103"/>
      <c r="P65" s="103"/>
      <c r="AA65" s="73" t="s">
        <v>111</v>
      </c>
      <c r="AB65" s="100">
        <v>101.71302857385152</v>
      </c>
      <c r="AC65" s="100">
        <v>114.83787376362078</v>
      </c>
      <c r="AD65" s="100">
        <v>105.04201791059415</v>
      </c>
      <c r="AE65" s="100">
        <v>125.89402356996935</v>
      </c>
      <c r="AF65" s="293">
        <v>108.9</v>
      </c>
    </row>
    <row r="66" spans="1:32" ht="11.25">
      <c r="A66" s="103"/>
      <c r="G66" s="103"/>
      <c r="H66" s="201"/>
      <c r="I66" s="202"/>
      <c r="J66" s="200"/>
      <c r="K66" s="103"/>
      <c r="L66" s="103"/>
      <c r="M66" s="103"/>
      <c r="N66" s="103"/>
      <c r="O66" s="103"/>
      <c r="P66" s="103"/>
      <c r="AA66" s="133" t="s">
        <v>110</v>
      </c>
      <c r="AB66" s="100">
        <v>107.15121800522556</v>
      </c>
      <c r="AC66" s="100">
        <v>105.37603883028963</v>
      </c>
      <c r="AD66" s="100">
        <v>106.54935394211051</v>
      </c>
      <c r="AE66" s="100">
        <v>122.3467817031258</v>
      </c>
      <c r="AF66" s="293">
        <v>107.9</v>
      </c>
    </row>
    <row r="67" spans="1:32" ht="11.25">
      <c r="A67" s="103"/>
      <c r="G67" s="103"/>
      <c r="H67" s="201"/>
      <c r="I67" s="202"/>
      <c r="J67" s="200"/>
      <c r="K67" s="103"/>
      <c r="L67" s="103"/>
      <c r="M67" s="103"/>
      <c r="N67" s="103"/>
      <c r="O67" s="103"/>
      <c r="P67" s="103"/>
      <c r="AA67" s="133" t="s">
        <v>109</v>
      </c>
      <c r="AB67" s="100">
        <v>104.96666124056692</v>
      </c>
      <c r="AC67" s="100">
        <v>105.66509240741632</v>
      </c>
      <c r="AD67" s="100">
        <v>104.91446454081068</v>
      </c>
      <c r="AE67" s="100">
        <v>115.72537199501431</v>
      </c>
      <c r="AF67" s="293">
        <v>106.8</v>
      </c>
    </row>
    <row r="68" spans="1:32" ht="11.25">
      <c r="A68" s="103"/>
      <c r="G68" s="103"/>
      <c r="H68" s="201"/>
      <c r="I68" s="202"/>
      <c r="J68" s="200"/>
      <c r="K68" s="103"/>
      <c r="L68" s="103"/>
      <c r="M68" s="103"/>
      <c r="N68" s="103"/>
      <c r="O68" s="103"/>
      <c r="P68" s="103"/>
      <c r="AA68" s="73" t="s">
        <v>108</v>
      </c>
      <c r="AB68" s="100">
        <v>96.88503375349501</v>
      </c>
      <c r="AC68" s="100">
        <v>104.0463122607721</v>
      </c>
      <c r="AD68" s="100">
        <v>100.91289048678418</v>
      </c>
      <c r="AE68" s="100">
        <v>131.41716390354514</v>
      </c>
      <c r="AF68" s="293">
        <v>104.8</v>
      </c>
    </row>
    <row r="69" spans="1:32" ht="11.25">
      <c r="A69" s="103"/>
      <c r="G69" s="103"/>
      <c r="H69" s="201"/>
      <c r="I69" s="202"/>
      <c r="J69" s="200"/>
      <c r="K69" s="103"/>
      <c r="L69" s="103"/>
      <c r="M69" s="103"/>
      <c r="N69" s="103"/>
      <c r="O69" s="103"/>
      <c r="P69" s="103"/>
      <c r="AA69" s="73" t="s">
        <v>107</v>
      </c>
      <c r="AB69" s="100">
        <v>99.25148271488739</v>
      </c>
      <c r="AC69" s="100">
        <v>103.35992737676254</v>
      </c>
      <c r="AD69" s="100">
        <v>101.54469012733554</v>
      </c>
      <c r="AE69" s="100">
        <v>135.36569817791874</v>
      </c>
      <c r="AF69" s="293">
        <v>103.3</v>
      </c>
    </row>
    <row r="70" spans="1:32" ht="11.25">
      <c r="A70" s="103"/>
      <c r="G70" s="103"/>
      <c r="H70" s="201"/>
      <c r="I70" s="202"/>
      <c r="J70" s="200"/>
      <c r="K70" s="103"/>
      <c r="L70" s="103"/>
      <c r="M70" s="103"/>
      <c r="N70" s="103"/>
      <c r="O70" s="103"/>
      <c r="P70" s="103"/>
      <c r="AA70" s="133" t="s">
        <v>106</v>
      </c>
      <c r="AB70" s="100">
        <v>95</v>
      </c>
      <c r="AC70" s="100">
        <v>99.18851855599782</v>
      </c>
      <c r="AD70" s="100">
        <v>96.79587240598258</v>
      </c>
      <c r="AE70" s="100">
        <v>138.90262703652593</v>
      </c>
      <c r="AF70" s="293">
        <v>101.5</v>
      </c>
    </row>
    <row r="71" spans="1:32" ht="11.25">
      <c r="A71" s="103"/>
      <c r="G71" s="103"/>
      <c r="H71" s="201"/>
      <c r="I71" s="202"/>
      <c r="J71" s="200"/>
      <c r="K71" s="103"/>
      <c r="L71" s="103"/>
      <c r="M71" s="103"/>
      <c r="N71" s="103"/>
      <c r="O71" s="103"/>
      <c r="P71" s="103"/>
      <c r="AA71" s="133" t="s">
        <v>245</v>
      </c>
      <c r="AB71" s="100">
        <v>96</v>
      </c>
      <c r="AC71" s="100">
        <v>97.2</v>
      </c>
      <c r="AD71" s="100">
        <v>96.2</v>
      </c>
      <c r="AE71" s="100">
        <v>130.6</v>
      </c>
      <c r="AF71" s="293">
        <v>99.7</v>
      </c>
    </row>
    <row r="72" spans="1:32" ht="11.25">
      <c r="A72" s="103"/>
      <c r="G72" s="103"/>
      <c r="H72" s="200"/>
      <c r="I72" s="200"/>
      <c r="J72" s="200"/>
      <c r="K72" s="103"/>
      <c r="L72" s="103"/>
      <c r="M72" s="103"/>
      <c r="N72" s="103"/>
      <c r="O72" s="103"/>
      <c r="P72" s="103"/>
      <c r="AA72" s="133" t="s">
        <v>252</v>
      </c>
      <c r="AB72" s="214">
        <v>100</v>
      </c>
      <c r="AC72" s="214">
        <v>97.1</v>
      </c>
      <c r="AD72" s="214">
        <v>99.7</v>
      </c>
      <c r="AE72" s="100">
        <v>123.3</v>
      </c>
      <c r="AF72" s="293">
        <v>99.3</v>
      </c>
    </row>
    <row r="73" spans="1:32" ht="11.25">
      <c r="A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AA73" s="133" t="s">
        <v>263</v>
      </c>
      <c r="AB73" s="100">
        <v>108.9</v>
      </c>
      <c r="AC73" s="100">
        <v>104</v>
      </c>
      <c r="AD73" s="100">
        <v>107.2</v>
      </c>
      <c r="AE73" s="100">
        <v>117.9</v>
      </c>
      <c r="AF73" s="293">
        <v>101.2</v>
      </c>
    </row>
    <row r="74" spans="1:32" ht="11.25">
      <c r="A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AA74" s="133" t="s">
        <v>342</v>
      </c>
      <c r="AB74" s="100"/>
      <c r="AC74" s="100"/>
      <c r="AD74" s="100"/>
      <c r="AE74" s="100">
        <v>116</v>
      </c>
      <c r="AF74" s="293">
        <v>103.2</v>
      </c>
    </row>
    <row r="75" spans="1:21" ht="11.25">
      <c r="A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273"/>
      <c r="R75" s="202"/>
      <c r="S75" s="202"/>
      <c r="T75" s="202"/>
      <c r="U75" s="202"/>
    </row>
    <row r="76" spans="1:26" ht="11.25">
      <c r="A76" s="103"/>
      <c r="B76" s="126"/>
      <c r="C76" s="281"/>
      <c r="D76" s="282"/>
      <c r="E76" s="282"/>
      <c r="F76" s="282"/>
      <c r="G76" s="282"/>
      <c r="H76" s="282"/>
      <c r="I76" s="282">
        <v>2008</v>
      </c>
      <c r="J76" s="282"/>
      <c r="K76" s="282"/>
      <c r="L76" s="282"/>
      <c r="M76" s="282"/>
      <c r="N76" s="283"/>
      <c r="O76" s="284"/>
      <c r="P76" s="285"/>
      <c r="Q76" s="285"/>
      <c r="R76" s="285"/>
      <c r="S76" s="286"/>
      <c r="T76" s="286"/>
      <c r="U76" s="287">
        <v>2009</v>
      </c>
      <c r="V76" s="288"/>
      <c r="W76" s="288"/>
      <c r="X76" s="288"/>
      <c r="Y76" s="288"/>
      <c r="Z76" s="289"/>
    </row>
    <row r="77" spans="1:30" ht="11.25">
      <c r="A77" s="103"/>
      <c r="B77" s="126" t="s">
        <v>247</v>
      </c>
      <c r="C77" s="127" t="s">
        <v>125</v>
      </c>
      <c r="D77" s="127" t="s">
        <v>124</v>
      </c>
      <c r="E77" s="127" t="s">
        <v>123</v>
      </c>
      <c r="F77" s="127" t="s">
        <v>134</v>
      </c>
      <c r="G77" s="127" t="s">
        <v>133</v>
      </c>
      <c r="H77" s="127" t="s">
        <v>132</v>
      </c>
      <c r="I77" s="127" t="s">
        <v>131</v>
      </c>
      <c r="J77" s="127" t="s">
        <v>130</v>
      </c>
      <c r="K77" s="127" t="s">
        <v>129</v>
      </c>
      <c r="L77" s="127" t="s">
        <v>128</v>
      </c>
      <c r="M77" s="127" t="s">
        <v>127</v>
      </c>
      <c r="N77" s="127" t="s">
        <v>126</v>
      </c>
      <c r="O77" s="127" t="s">
        <v>125</v>
      </c>
      <c r="P77" s="127" t="s">
        <v>124</v>
      </c>
      <c r="Q77" s="127" t="s">
        <v>123</v>
      </c>
      <c r="R77" s="127" t="s">
        <v>134</v>
      </c>
      <c r="S77" s="127" t="s">
        <v>133</v>
      </c>
      <c r="T77" s="127" t="s">
        <v>132</v>
      </c>
      <c r="U77" s="127" t="s">
        <v>131</v>
      </c>
      <c r="V77" s="127" t="s">
        <v>130</v>
      </c>
      <c r="W77" s="127" t="s">
        <v>129</v>
      </c>
      <c r="X77" s="127" t="s">
        <v>128</v>
      </c>
      <c r="Y77" s="127" t="s">
        <v>127</v>
      </c>
      <c r="Z77" s="127" t="s">
        <v>126</v>
      </c>
      <c r="AA77" s="127" t="s">
        <v>125</v>
      </c>
      <c r="AB77" s="127" t="s">
        <v>124</v>
      </c>
      <c r="AC77" s="127" t="s">
        <v>123</v>
      </c>
      <c r="AD77" s="127" t="s">
        <v>134</v>
      </c>
    </row>
    <row r="78" spans="1:30" ht="11.25">
      <c r="A78" s="103"/>
      <c r="B78" s="73" t="s">
        <v>259</v>
      </c>
      <c r="C78" s="126">
        <v>104.4</v>
      </c>
      <c r="D78" s="126">
        <v>105.4</v>
      </c>
      <c r="E78" s="126">
        <v>106.5</v>
      </c>
      <c r="F78" s="126">
        <v>99.1</v>
      </c>
      <c r="G78" s="126">
        <v>104.2</v>
      </c>
      <c r="H78" s="126">
        <v>103.4</v>
      </c>
      <c r="I78" s="126">
        <v>102.2</v>
      </c>
      <c r="J78" s="126">
        <v>104.8</v>
      </c>
      <c r="K78" s="126">
        <v>94.6</v>
      </c>
      <c r="L78" s="126">
        <v>99.9</v>
      </c>
      <c r="M78" s="126">
        <v>100.6</v>
      </c>
      <c r="N78" s="126">
        <v>99.5</v>
      </c>
      <c r="O78" s="126">
        <v>97.1</v>
      </c>
      <c r="P78" s="126">
        <v>95.3</v>
      </c>
      <c r="Q78" s="126">
        <v>94.1</v>
      </c>
      <c r="R78" s="126">
        <v>93.2</v>
      </c>
      <c r="S78" s="126">
        <v>94.2</v>
      </c>
      <c r="T78" s="126">
        <v>102.3</v>
      </c>
      <c r="U78" s="126">
        <v>97.5</v>
      </c>
      <c r="V78" s="126">
        <v>95.1</v>
      </c>
      <c r="W78" s="126">
        <v>102.4</v>
      </c>
      <c r="X78" s="126">
        <v>107.8</v>
      </c>
      <c r="Y78" s="126">
        <v>109.9</v>
      </c>
      <c r="Z78" s="126">
        <v>115.4</v>
      </c>
      <c r="AA78" s="126">
        <v>108.5</v>
      </c>
      <c r="AB78" s="126">
        <v>106.1</v>
      </c>
      <c r="AC78" s="126">
        <v>110.5</v>
      </c>
      <c r="AD78" s="126">
        <v>110.3</v>
      </c>
    </row>
    <row r="79" spans="1:30" ht="11.25">
      <c r="A79" s="103"/>
      <c r="B79" s="73" t="s">
        <v>260</v>
      </c>
      <c r="C79" s="126">
        <v>104.4</v>
      </c>
      <c r="D79" s="126">
        <v>104.9</v>
      </c>
      <c r="E79" s="126">
        <v>105.4</v>
      </c>
      <c r="F79" s="126">
        <v>104</v>
      </c>
      <c r="G79" s="126">
        <v>104</v>
      </c>
      <c r="H79" s="126">
        <v>104.4</v>
      </c>
      <c r="I79" s="126">
        <v>104.3</v>
      </c>
      <c r="J79" s="126">
        <v>104.9</v>
      </c>
      <c r="K79" s="126">
        <v>103.2</v>
      </c>
      <c r="L79" s="126">
        <v>102.8</v>
      </c>
      <c r="M79" s="126">
        <v>102.6</v>
      </c>
      <c r="N79" s="126">
        <v>102.4</v>
      </c>
      <c r="O79" s="126">
        <v>97.1</v>
      </c>
      <c r="P79" s="126">
        <v>96.3</v>
      </c>
      <c r="Q79" s="126">
        <v>95.5</v>
      </c>
      <c r="R79" s="126">
        <v>94.9</v>
      </c>
      <c r="S79" s="126">
        <v>94.7</v>
      </c>
      <c r="T79" s="126">
        <v>95.9</v>
      </c>
      <c r="U79" s="126">
        <v>96.1</v>
      </c>
      <c r="V79" s="126">
        <v>95.9</v>
      </c>
      <c r="W79" s="126">
        <v>96.8</v>
      </c>
      <c r="X79" s="126">
        <v>98.3</v>
      </c>
      <c r="Y79" s="126">
        <v>99.8</v>
      </c>
      <c r="Z79" s="126">
        <v>101</v>
      </c>
      <c r="AA79" s="126">
        <v>108.5</v>
      </c>
      <c r="AB79" s="126">
        <v>107.2</v>
      </c>
      <c r="AC79" s="126">
        <v>108.3</v>
      </c>
      <c r="AD79" s="126">
        <v>108.8</v>
      </c>
    </row>
    <row r="80" spans="1:21" ht="11.25">
      <c r="A80" s="103"/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</row>
    <row r="81" spans="1:21" ht="11.25">
      <c r="A81" s="103"/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</row>
    <row r="82" spans="1:21" ht="11.25">
      <c r="A82" s="103"/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</row>
    <row r="83" spans="1:21" ht="11.25">
      <c r="A83" s="131"/>
      <c r="B83" s="131"/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131"/>
    </row>
    <row r="84" spans="1:26" ht="11.25">
      <c r="A84" s="131"/>
      <c r="B84" s="275" t="s">
        <v>237</v>
      </c>
      <c r="C84" s="281"/>
      <c r="D84" s="282"/>
      <c r="E84" s="282"/>
      <c r="F84" s="282"/>
      <c r="G84" s="282"/>
      <c r="H84" s="282"/>
      <c r="I84" s="282">
        <v>2008</v>
      </c>
      <c r="J84" s="282"/>
      <c r="K84" s="282"/>
      <c r="L84" s="282"/>
      <c r="M84" s="282"/>
      <c r="N84" s="283"/>
      <c r="O84" s="284"/>
      <c r="P84" s="285"/>
      <c r="Q84" s="285"/>
      <c r="R84" s="285"/>
      <c r="S84" s="286"/>
      <c r="T84" s="286"/>
      <c r="U84" s="287">
        <v>2009</v>
      </c>
      <c r="V84" s="288"/>
      <c r="W84" s="288"/>
      <c r="X84" s="288"/>
      <c r="Y84" s="288"/>
      <c r="Z84" s="289"/>
    </row>
    <row r="85" spans="1:30" ht="11.25">
      <c r="A85" s="131"/>
      <c r="B85" s="94" t="s">
        <v>32</v>
      </c>
      <c r="C85" s="127" t="s">
        <v>125</v>
      </c>
      <c r="D85" s="127" t="s">
        <v>124</v>
      </c>
      <c r="E85" s="127" t="s">
        <v>123</v>
      </c>
      <c r="F85" s="127" t="s">
        <v>134</v>
      </c>
      <c r="G85" s="127" t="s">
        <v>133</v>
      </c>
      <c r="H85" s="127" t="s">
        <v>132</v>
      </c>
      <c r="I85" s="127" t="s">
        <v>131</v>
      </c>
      <c r="J85" s="127" t="s">
        <v>130</v>
      </c>
      <c r="K85" s="127" t="s">
        <v>129</v>
      </c>
      <c r="L85" s="127" t="s">
        <v>128</v>
      </c>
      <c r="M85" s="127" t="s">
        <v>127</v>
      </c>
      <c r="N85" s="127" t="s">
        <v>126</v>
      </c>
      <c r="O85" s="127" t="s">
        <v>125</v>
      </c>
      <c r="P85" s="127" t="s">
        <v>124</v>
      </c>
      <c r="Q85" s="127" t="s">
        <v>123</v>
      </c>
      <c r="R85" s="127" t="s">
        <v>134</v>
      </c>
      <c r="S85" s="127" t="s">
        <v>133</v>
      </c>
      <c r="T85" s="127" t="s">
        <v>132</v>
      </c>
      <c r="U85" s="127" t="s">
        <v>131</v>
      </c>
      <c r="V85" s="127" t="s">
        <v>130</v>
      </c>
      <c r="W85" s="127" t="s">
        <v>129</v>
      </c>
      <c r="X85" s="127" t="s">
        <v>128</v>
      </c>
      <c r="Y85" s="127" t="s">
        <v>127</v>
      </c>
      <c r="Z85" s="127" t="s">
        <v>126</v>
      </c>
      <c r="AA85" s="127" t="s">
        <v>125</v>
      </c>
      <c r="AB85" s="127" t="s">
        <v>124</v>
      </c>
      <c r="AC85" s="127" t="s">
        <v>123</v>
      </c>
      <c r="AD85" s="127" t="s">
        <v>134</v>
      </c>
    </row>
    <row r="86" spans="1:30" ht="11.25">
      <c r="A86" s="131"/>
      <c r="B86" s="73" t="s">
        <v>258</v>
      </c>
      <c r="C86" s="134">
        <v>90.8</v>
      </c>
      <c r="D86" s="134">
        <v>93.8</v>
      </c>
      <c r="E86" s="134">
        <v>110</v>
      </c>
      <c r="F86" s="134">
        <v>97</v>
      </c>
      <c r="G86" s="134">
        <v>99</v>
      </c>
      <c r="H86" s="134">
        <v>96.2</v>
      </c>
      <c r="I86" s="134">
        <v>100.1</v>
      </c>
      <c r="J86" s="134">
        <v>105.5</v>
      </c>
      <c r="K86" s="134">
        <v>100.8</v>
      </c>
      <c r="L86" s="134">
        <v>104.6</v>
      </c>
      <c r="M86" s="134">
        <v>99.8</v>
      </c>
      <c r="N86" s="134">
        <v>103.5</v>
      </c>
      <c r="O86" s="134">
        <v>89.6</v>
      </c>
      <c r="P86" s="134">
        <v>91</v>
      </c>
      <c r="Q86" s="134">
        <v>106.9</v>
      </c>
      <c r="R86" s="134">
        <v>99</v>
      </c>
      <c r="S86" s="134">
        <v>100.7</v>
      </c>
      <c r="T86" s="134">
        <v>107.2</v>
      </c>
      <c r="U86" s="134">
        <v>95.3</v>
      </c>
      <c r="V86" s="134">
        <v>105.6</v>
      </c>
      <c r="W86" s="134">
        <v>101.5</v>
      </c>
      <c r="X86" s="134">
        <v>108.2</v>
      </c>
      <c r="Y86" s="134">
        <v>103.3</v>
      </c>
      <c r="Z86" s="134">
        <v>105</v>
      </c>
      <c r="AA86" s="134">
        <v>88.5</v>
      </c>
      <c r="AB86" s="134">
        <v>91.1</v>
      </c>
      <c r="AC86" s="134">
        <v>110</v>
      </c>
      <c r="AD86" s="134">
        <v>98.3</v>
      </c>
    </row>
    <row r="87" spans="1:30" ht="11.25">
      <c r="A87" s="131"/>
      <c r="B87" s="73" t="s">
        <v>259</v>
      </c>
      <c r="C87" s="134">
        <v>102.6</v>
      </c>
      <c r="D87" s="134">
        <v>104.3</v>
      </c>
      <c r="E87" s="134">
        <v>104.2</v>
      </c>
      <c r="F87" s="134">
        <v>102.8</v>
      </c>
      <c r="G87" s="134">
        <v>105.2</v>
      </c>
      <c r="H87" s="134">
        <v>104</v>
      </c>
      <c r="I87" s="134">
        <v>100</v>
      </c>
      <c r="J87" s="134">
        <v>101</v>
      </c>
      <c r="K87" s="134">
        <v>103</v>
      </c>
      <c r="L87" s="134">
        <v>102.1</v>
      </c>
      <c r="M87" s="134">
        <v>99.7</v>
      </c>
      <c r="N87" s="134">
        <v>97.1</v>
      </c>
      <c r="O87" s="134">
        <v>98.2</v>
      </c>
      <c r="P87" s="134">
        <v>95.3</v>
      </c>
      <c r="Q87" s="134">
        <v>92.6</v>
      </c>
      <c r="R87" s="134">
        <v>94.5</v>
      </c>
      <c r="S87" s="134">
        <v>96.2</v>
      </c>
      <c r="T87" s="134">
        <v>107</v>
      </c>
      <c r="U87" s="134">
        <v>101.8</v>
      </c>
      <c r="V87" s="134">
        <v>102.3</v>
      </c>
      <c r="W87" s="134">
        <v>102.8</v>
      </c>
      <c r="X87" s="134">
        <v>106.4</v>
      </c>
      <c r="Y87" s="134">
        <v>110.2</v>
      </c>
      <c r="Z87" s="134">
        <v>112.1</v>
      </c>
      <c r="AA87" s="134">
        <v>110.3</v>
      </c>
      <c r="AB87" s="134">
        <v>110.5</v>
      </c>
      <c r="AC87" s="134">
        <v>113.7</v>
      </c>
      <c r="AD87" s="134">
        <v>112.9</v>
      </c>
    </row>
    <row r="88" spans="1:30" ht="11.25">
      <c r="A88" s="131"/>
      <c r="B88" s="73" t="s">
        <v>260</v>
      </c>
      <c r="C88" s="134">
        <v>102.6</v>
      </c>
      <c r="D88" s="134">
        <v>103.4</v>
      </c>
      <c r="E88" s="134">
        <v>103.7</v>
      </c>
      <c r="F88" s="134">
        <v>103.5</v>
      </c>
      <c r="G88" s="134">
        <v>103.8</v>
      </c>
      <c r="H88" s="134">
        <v>103.8</v>
      </c>
      <c r="I88" s="134">
        <v>103.3</v>
      </c>
      <c r="J88" s="134">
        <v>103</v>
      </c>
      <c r="K88" s="134">
        <v>103</v>
      </c>
      <c r="L88" s="134">
        <v>102.9</v>
      </c>
      <c r="M88" s="134">
        <v>102.6</v>
      </c>
      <c r="N88" s="134">
        <v>102.1</v>
      </c>
      <c r="O88" s="134">
        <v>98.2</v>
      </c>
      <c r="P88" s="134">
        <v>96.8</v>
      </c>
      <c r="Q88" s="134">
        <v>95.4</v>
      </c>
      <c r="R88" s="134">
        <v>95.2</v>
      </c>
      <c r="S88" s="134">
        <v>95.4</v>
      </c>
      <c r="T88" s="134">
        <v>97.3</v>
      </c>
      <c r="U88" s="134">
        <v>97.9</v>
      </c>
      <c r="V88" s="134">
        <v>98.5</v>
      </c>
      <c r="W88" s="134">
        <v>99</v>
      </c>
      <c r="X88" s="134">
        <v>99.8</v>
      </c>
      <c r="Y88" s="134">
        <v>100.7</v>
      </c>
      <c r="Z88" s="134">
        <v>101.7</v>
      </c>
      <c r="AA88" s="134">
        <v>110.3</v>
      </c>
      <c r="AB88" s="134">
        <v>110.4</v>
      </c>
      <c r="AC88" s="134">
        <v>111.5</v>
      </c>
      <c r="AD88" s="134">
        <v>111.8</v>
      </c>
    </row>
    <row r="89" spans="1:30" ht="11.25">
      <c r="A89" s="131"/>
      <c r="B89" s="94" t="s">
        <v>142</v>
      </c>
      <c r="C89" s="160" t="s">
        <v>125</v>
      </c>
      <c r="D89" s="160" t="s">
        <v>124</v>
      </c>
      <c r="E89" s="160" t="s">
        <v>123</v>
      </c>
      <c r="F89" s="160" t="s">
        <v>134</v>
      </c>
      <c r="G89" s="160" t="s">
        <v>133</v>
      </c>
      <c r="H89" s="160" t="s">
        <v>132</v>
      </c>
      <c r="I89" s="160" t="s">
        <v>131</v>
      </c>
      <c r="J89" s="160" t="s">
        <v>130</v>
      </c>
      <c r="K89" s="160" t="s">
        <v>129</v>
      </c>
      <c r="L89" s="160" t="s">
        <v>128</v>
      </c>
      <c r="M89" s="160" t="s">
        <v>127</v>
      </c>
      <c r="N89" s="160" t="s">
        <v>126</v>
      </c>
      <c r="O89" s="160" t="s">
        <v>125</v>
      </c>
      <c r="P89" s="160" t="s">
        <v>124</v>
      </c>
      <c r="Q89" s="160" t="s">
        <v>123</v>
      </c>
      <c r="R89" s="160" t="s">
        <v>134</v>
      </c>
      <c r="S89" s="160" t="s">
        <v>133</v>
      </c>
      <c r="T89" s="160" t="s">
        <v>132</v>
      </c>
      <c r="U89" s="160" t="s">
        <v>131</v>
      </c>
      <c r="V89" s="160" t="s">
        <v>130</v>
      </c>
      <c r="W89" s="160" t="s">
        <v>129</v>
      </c>
      <c r="X89" s="160" t="s">
        <v>128</v>
      </c>
      <c r="Y89" s="160" t="s">
        <v>127</v>
      </c>
      <c r="Z89" s="160" t="s">
        <v>126</v>
      </c>
      <c r="AA89" s="160" t="s">
        <v>125</v>
      </c>
      <c r="AB89" s="160" t="s">
        <v>124</v>
      </c>
      <c r="AC89" s="160" t="s">
        <v>123</v>
      </c>
      <c r="AD89" s="160" t="s">
        <v>134</v>
      </c>
    </row>
    <row r="90" spans="1:30" ht="11.25">
      <c r="A90" s="131"/>
      <c r="B90" s="73" t="s">
        <v>258</v>
      </c>
      <c r="C90" s="134">
        <v>98.3</v>
      </c>
      <c r="D90" s="134">
        <v>97.6</v>
      </c>
      <c r="E90" s="134">
        <v>110.9</v>
      </c>
      <c r="F90" s="134">
        <v>95.5</v>
      </c>
      <c r="G90" s="134">
        <v>102.3</v>
      </c>
      <c r="H90" s="134">
        <v>95.6</v>
      </c>
      <c r="I90" s="134">
        <v>98.9</v>
      </c>
      <c r="J90" s="134">
        <v>102.5</v>
      </c>
      <c r="K90" s="134">
        <v>99.3</v>
      </c>
      <c r="L90" s="134">
        <v>108.5</v>
      </c>
      <c r="M90" s="134">
        <v>98.6</v>
      </c>
      <c r="N90" s="134">
        <v>105.1</v>
      </c>
      <c r="O90" s="134">
        <v>96.1</v>
      </c>
      <c r="P90" s="134">
        <v>90.8</v>
      </c>
      <c r="Q90" s="134">
        <v>107.5</v>
      </c>
      <c r="R90" s="134">
        <v>100.7</v>
      </c>
      <c r="S90" s="134">
        <v>100.5</v>
      </c>
      <c r="T90" s="134">
        <v>106.3</v>
      </c>
      <c r="U90" s="134">
        <v>99.8</v>
      </c>
      <c r="V90" s="134">
        <v>97</v>
      </c>
      <c r="W90" s="134">
        <v>99.7</v>
      </c>
      <c r="X90" s="134">
        <v>108.8</v>
      </c>
      <c r="Y90" s="134">
        <v>97.8</v>
      </c>
      <c r="Z90" s="134">
        <v>102.1</v>
      </c>
      <c r="AA90" s="134">
        <v>91.7</v>
      </c>
      <c r="AB90" s="134">
        <v>94.4</v>
      </c>
      <c r="AC90" s="134">
        <v>110.2</v>
      </c>
      <c r="AD90" s="134">
        <v>95.5</v>
      </c>
    </row>
    <row r="91" spans="1:30" ht="11.25">
      <c r="A91" s="131"/>
      <c r="B91" s="73" t="s">
        <v>259</v>
      </c>
      <c r="C91" s="134">
        <v>106</v>
      </c>
      <c r="D91" s="134">
        <v>105.1</v>
      </c>
      <c r="E91" s="134">
        <v>109.6</v>
      </c>
      <c r="F91" s="134">
        <v>104.6</v>
      </c>
      <c r="G91" s="134">
        <v>108.5</v>
      </c>
      <c r="H91" s="134">
        <v>106.6</v>
      </c>
      <c r="I91" s="134">
        <v>100.6</v>
      </c>
      <c r="J91" s="134">
        <v>101.5</v>
      </c>
      <c r="K91" s="134">
        <v>102.4</v>
      </c>
      <c r="L91" s="134">
        <v>107</v>
      </c>
      <c r="M91" s="134">
        <v>103.6</v>
      </c>
      <c r="N91" s="134">
        <v>107.7</v>
      </c>
      <c r="O91" s="134">
        <v>104.3</v>
      </c>
      <c r="P91" s="134">
        <v>99.7</v>
      </c>
      <c r="Q91" s="134">
        <v>96.5</v>
      </c>
      <c r="R91" s="134">
        <v>100</v>
      </c>
      <c r="S91" s="134">
        <v>99.9</v>
      </c>
      <c r="T91" s="134">
        <v>111.3</v>
      </c>
      <c r="U91" s="134">
        <v>111.3</v>
      </c>
      <c r="V91" s="134">
        <v>109.6</v>
      </c>
      <c r="W91" s="134">
        <v>108.7</v>
      </c>
      <c r="X91" s="134">
        <v>109</v>
      </c>
      <c r="Y91" s="134">
        <v>110.7</v>
      </c>
      <c r="Z91" s="134">
        <v>110</v>
      </c>
      <c r="AA91" s="134">
        <v>105</v>
      </c>
      <c r="AB91" s="134">
        <v>107.8</v>
      </c>
      <c r="AC91" s="134">
        <v>110.7</v>
      </c>
      <c r="AD91" s="134">
        <v>106.4</v>
      </c>
    </row>
    <row r="92" spans="1:30" ht="11.25">
      <c r="A92" s="131"/>
      <c r="B92" s="73" t="s">
        <v>260</v>
      </c>
      <c r="C92" s="134">
        <v>106</v>
      </c>
      <c r="D92" s="134">
        <v>105.4</v>
      </c>
      <c r="E92" s="134">
        <v>106.8</v>
      </c>
      <c r="F92" s="134">
        <v>106.3</v>
      </c>
      <c r="G92" s="134">
        <v>106.7</v>
      </c>
      <c r="H92" s="134">
        <v>106.7</v>
      </c>
      <c r="I92" s="134">
        <v>105.8</v>
      </c>
      <c r="J92" s="134">
        <v>105.3</v>
      </c>
      <c r="K92" s="134">
        <v>105</v>
      </c>
      <c r="L92" s="134">
        <v>105.2</v>
      </c>
      <c r="M92" s="134">
        <v>105.1</v>
      </c>
      <c r="N92" s="134">
        <v>105.3</v>
      </c>
      <c r="O92" s="134">
        <v>104.3</v>
      </c>
      <c r="P92" s="134">
        <v>101.5</v>
      </c>
      <c r="Q92" s="134">
        <v>99.8</v>
      </c>
      <c r="R92" s="134">
        <v>99.9</v>
      </c>
      <c r="S92" s="134">
        <v>99.9</v>
      </c>
      <c r="T92" s="134">
        <v>101.8</v>
      </c>
      <c r="U92" s="134">
        <v>103.2</v>
      </c>
      <c r="V92" s="134">
        <v>104</v>
      </c>
      <c r="W92" s="134">
        <v>104.7</v>
      </c>
      <c r="X92" s="134">
        <v>105.2</v>
      </c>
      <c r="Y92" s="134">
        <v>105.7</v>
      </c>
      <c r="Z92" s="134">
        <v>106.1</v>
      </c>
      <c r="AA92" s="134">
        <v>105</v>
      </c>
      <c r="AB92" s="134">
        <v>106.4</v>
      </c>
      <c r="AC92" s="134">
        <v>107.8</v>
      </c>
      <c r="AD92" s="134">
        <v>107.5</v>
      </c>
    </row>
    <row r="93" spans="1:30" ht="11.25">
      <c r="A93" s="131"/>
      <c r="B93" s="94" t="s">
        <v>141</v>
      </c>
      <c r="C93" s="160" t="s">
        <v>125</v>
      </c>
      <c r="D93" s="160" t="s">
        <v>124</v>
      </c>
      <c r="E93" s="160" t="s">
        <v>123</v>
      </c>
      <c r="F93" s="160" t="s">
        <v>134</v>
      </c>
      <c r="G93" s="160" t="s">
        <v>133</v>
      </c>
      <c r="H93" s="160" t="s">
        <v>132</v>
      </c>
      <c r="I93" s="160" t="s">
        <v>131</v>
      </c>
      <c r="J93" s="160" t="s">
        <v>130</v>
      </c>
      <c r="K93" s="160" t="s">
        <v>129</v>
      </c>
      <c r="L93" s="160" t="s">
        <v>128</v>
      </c>
      <c r="M93" s="160" t="s">
        <v>127</v>
      </c>
      <c r="N93" s="160" t="s">
        <v>126</v>
      </c>
      <c r="O93" s="160" t="s">
        <v>125</v>
      </c>
      <c r="P93" s="160" t="s">
        <v>124</v>
      </c>
      <c r="Q93" s="160" t="s">
        <v>123</v>
      </c>
      <c r="R93" s="160" t="s">
        <v>134</v>
      </c>
      <c r="S93" s="160" t="s">
        <v>133</v>
      </c>
      <c r="T93" s="160" t="s">
        <v>132</v>
      </c>
      <c r="U93" s="160" t="s">
        <v>131</v>
      </c>
      <c r="V93" s="160" t="s">
        <v>130</v>
      </c>
      <c r="W93" s="160" t="s">
        <v>129</v>
      </c>
      <c r="X93" s="160" t="s">
        <v>128</v>
      </c>
      <c r="Y93" s="160" t="s">
        <v>127</v>
      </c>
      <c r="Z93" s="160" t="s">
        <v>126</v>
      </c>
      <c r="AA93" s="160" t="s">
        <v>125</v>
      </c>
      <c r="AB93" s="160" t="s">
        <v>124</v>
      </c>
      <c r="AC93" s="160" t="s">
        <v>123</v>
      </c>
      <c r="AD93" s="160" t="s">
        <v>134</v>
      </c>
    </row>
    <row r="94" spans="1:30" ht="11.25">
      <c r="A94" s="131"/>
      <c r="B94" s="73" t="s">
        <v>258</v>
      </c>
      <c r="C94" s="134">
        <v>80</v>
      </c>
      <c r="D94" s="134">
        <v>93.3</v>
      </c>
      <c r="E94" s="134">
        <v>110.2</v>
      </c>
      <c r="F94" s="134">
        <v>101.3</v>
      </c>
      <c r="G94" s="134">
        <v>98.3</v>
      </c>
      <c r="H94" s="134">
        <v>97.9</v>
      </c>
      <c r="I94" s="134">
        <v>101.2</v>
      </c>
      <c r="J94" s="134">
        <v>110.4</v>
      </c>
      <c r="K94" s="134">
        <v>101.3</v>
      </c>
      <c r="L94" s="134">
        <v>97.3</v>
      </c>
      <c r="M94" s="134">
        <v>99.7</v>
      </c>
      <c r="N94" s="134">
        <v>99.5</v>
      </c>
      <c r="O94" s="134">
        <v>78.4</v>
      </c>
      <c r="P94" s="134">
        <v>94.4</v>
      </c>
      <c r="Q94" s="134">
        <v>106.9</v>
      </c>
      <c r="R94" s="134">
        <v>98</v>
      </c>
      <c r="S94" s="134">
        <v>103.8</v>
      </c>
      <c r="T94" s="134">
        <v>109.9</v>
      </c>
      <c r="U94" s="134">
        <v>88.2</v>
      </c>
      <c r="V94" s="134">
        <v>115.4</v>
      </c>
      <c r="W94" s="134">
        <v>104.1</v>
      </c>
      <c r="X94" s="134">
        <v>104.7</v>
      </c>
      <c r="Y94" s="134">
        <v>105.2</v>
      </c>
      <c r="Z94" s="134">
        <v>108.5</v>
      </c>
      <c r="AA94" s="134">
        <v>83.1</v>
      </c>
      <c r="AB94" s="134">
        <v>90.1</v>
      </c>
      <c r="AC94" s="134">
        <v>110.6</v>
      </c>
      <c r="AD94" s="134">
        <v>106.8</v>
      </c>
    </row>
    <row r="95" spans="1:30" ht="11.25">
      <c r="A95" s="131"/>
      <c r="B95" s="73" t="s">
        <v>259</v>
      </c>
      <c r="C95" s="99">
        <v>97.1</v>
      </c>
      <c r="D95" s="99">
        <v>98.8</v>
      </c>
      <c r="E95" s="99">
        <v>99.6</v>
      </c>
      <c r="F95" s="99">
        <v>99.6</v>
      </c>
      <c r="G95" s="99">
        <v>100.1</v>
      </c>
      <c r="H95" s="99">
        <v>99.4</v>
      </c>
      <c r="I95" s="99">
        <v>97.7</v>
      </c>
      <c r="J95" s="99">
        <v>100</v>
      </c>
      <c r="K95" s="99">
        <v>103.2</v>
      </c>
      <c r="L95" s="99">
        <v>96.1</v>
      </c>
      <c r="M95" s="99">
        <v>94.2</v>
      </c>
      <c r="N95" s="99">
        <v>83.7</v>
      </c>
      <c r="O95" s="134">
        <v>87.6</v>
      </c>
      <c r="P95" s="134">
        <v>89.7</v>
      </c>
      <c r="Q95" s="134">
        <v>87.3</v>
      </c>
      <c r="R95" s="134">
        <v>86.5</v>
      </c>
      <c r="S95" s="134">
        <v>91</v>
      </c>
      <c r="T95" s="134">
        <v>100.8</v>
      </c>
      <c r="U95" s="134">
        <v>88.7</v>
      </c>
      <c r="V95" s="134">
        <v>92.4</v>
      </c>
      <c r="W95" s="134">
        <v>94.5</v>
      </c>
      <c r="X95" s="134">
        <v>104.7</v>
      </c>
      <c r="Y95" s="134">
        <v>109.2</v>
      </c>
      <c r="Z95" s="134">
        <v>115.6</v>
      </c>
      <c r="AA95" s="134">
        <v>124.5</v>
      </c>
      <c r="AB95" s="134">
        <v>112.6</v>
      </c>
      <c r="AC95" s="134">
        <v>119</v>
      </c>
      <c r="AD95" s="134">
        <v>125.7</v>
      </c>
    </row>
    <row r="96" spans="1:30" ht="11.25">
      <c r="A96" s="131"/>
      <c r="B96" s="73" t="s">
        <v>260</v>
      </c>
      <c r="C96" s="134">
        <v>97.1</v>
      </c>
      <c r="D96" s="134">
        <v>98.2</v>
      </c>
      <c r="E96" s="134">
        <v>98.8</v>
      </c>
      <c r="F96" s="134">
        <v>99.1</v>
      </c>
      <c r="G96" s="134">
        <v>99.3</v>
      </c>
      <c r="H96" s="134">
        <v>99.3</v>
      </c>
      <c r="I96" s="134">
        <v>99.1</v>
      </c>
      <c r="J96" s="134">
        <v>99.2</v>
      </c>
      <c r="K96" s="134">
        <v>99.6</v>
      </c>
      <c r="L96" s="134">
        <v>99.2</v>
      </c>
      <c r="M96" s="134">
        <v>98.7</v>
      </c>
      <c r="N96" s="134">
        <v>97.4</v>
      </c>
      <c r="O96" s="134">
        <v>87.6</v>
      </c>
      <c r="P96" s="134">
        <v>88.6</v>
      </c>
      <c r="Q96" s="134">
        <v>88.2</v>
      </c>
      <c r="R96" s="134">
        <v>87.8</v>
      </c>
      <c r="S96" s="134">
        <v>88.5</v>
      </c>
      <c r="T96" s="134">
        <v>90.5</v>
      </c>
      <c r="U96" s="134">
        <v>90.3</v>
      </c>
      <c r="V96" s="134">
        <v>90.6</v>
      </c>
      <c r="W96" s="134">
        <v>90.8</v>
      </c>
      <c r="X96" s="134">
        <v>92.2</v>
      </c>
      <c r="Y96" s="134">
        <v>93.7</v>
      </c>
      <c r="Z96" s="134">
        <v>95.5</v>
      </c>
      <c r="AA96" s="134">
        <v>124.5</v>
      </c>
      <c r="AB96" s="134">
        <v>118.5</v>
      </c>
      <c r="AC96" s="134">
        <v>118.7</v>
      </c>
      <c r="AD96" s="134">
        <v>120.4</v>
      </c>
    </row>
    <row r="97" spans="1:30" ht="11.25">
      <c r="A97" s="131"/>
      <c r="B97" s="277" t="s">
        <v>278</v>
      </c>
      <c r="C97" s="160" t="s">
        <v>125</v>
      </c>
      <c r="D97" s="160" t="s">
        <v>124</v>
      </c>
      <c r="E97" s="160" t="s">
        <v>123</v>
      </c>
      <c r="F97" s="160" t="s">
        <v>134</v>
      </c>
      <c r="G97" s="160" t="s">
        <v>133</v>
      </c>
      <c r="H97" s="160" t="s">
        <v>132</v>
      </c>
      <c r="I97" s="160" t="s">
        <v>131</v>
      </c>
      <c r="J97" s="160" t="s">
        <v>130</v>
      </c>
      <c r="K97" s="160" t="s">
        <v>129</v>
      </c>
      <c r="L97" s="160" t="s">
        <v>128</v>
      </c>
      <c r="M97" s="160" t="s">
        <v>127</v>
      </c>
      <c r="N97" s="160" t="s">
        <v>126</v>
      </c>
      <c r="O97" s="160" t="s">
        <v>125</v>
      </c>
      <c r="P97" s="160" t="s">
        <v>124</v>
      </c>
      <c r="Q97" s="160" t="s">
        <v>123</v>
      </c>
      <c r="R97" s="160" t="s">
        <v>134</v>
      </c>
      <c r="S97" s="160" t="s">
        <v>133</v>
      </c>
      <c r="T97" s="160" t="s">
        <v>132</v>
      </c>
      <c r="U97" s="160" t="s">
        <v>131</v>
      </c>
      <c r="V97" s="160" t="s">
        <v>130</v>
      </c>
      <c r="W97" s="160" t="s">
        <v>129</v>
      </c>
      <c r="X97" s="160" t="s">
        <v>128</v>
      </c>
      <c r="Y97" s="160" t="s">
        <v>127</v>
      </c>
      <c r="Z97" s="160" t="s">
        <v>126</v>
      </c>
      <c r="AA97" s="160" t="s">
        <v>125</v>
      </c>
      <c r="AB97" s="160" t="s">
        <v>124</v>
      </c>
      <c r="AC97" s="160" t="s">
        <v>123</v>
      </c>
      <c r="AD97" s="160" t="s">
        <v>134</v>
      </c>
    </row>
    <row r="98" spans="1:30" ht="11.25">
      <c r="A98" s="240"/>
      <c r="B98" s="73" t="s">
        <v>258</v>
      </c>
      <c r="C98" s="134">
        <v>101.8</v>
      </c>
      <c r="D98" s="134">
        <v>88.5</v>
      </c>
      <c r="E98" s="134">
        <v>93</v>
      </c>
      <c r="F98" s="134">
        <v>82.8</v>
      </c>
      <c r="G98" s="134">
        <v>77.6</v>
      </c>
      <c r="H98" s="134">
        <v>90.7</v>
      </c>
      <c r="I98" s="134">
        <v>99.6</v>
      </c>
      <c r="J98" s="134">
        <v>98.8</v>
      </c>
      <c r="K98" s="134">
        <v>109</v>
      </c>
      <c r="L98" s="134">
        <v>123.3</v>
      </c>
      <c r="M98" s="134">
        <v>110.6</v>
      </c>
      <c r="N98" s="134">
        <v>114.3</v>
      </c>
      <c r="O98" s="134">
        <v>100.3</v>
      </c>
      <c r="P98" s="134">
        <v>81.7</v>
      </c>
      <c r="Q98" s="134">
        <v>96</v>
      </c>
      <c r="R98" s="134">
        <v>84.2</v>
      </c>
      <c r="S98" s="134">
        <v>82.5</v>
      </c>
      <c r="T98" s="134">
        <v>99.4</v>
      </c>
      <c r="U98" s="134">
        <v>96.7</v>
      </c>
      <c r="V98" s="134">
        <v>99.3</v>
      </c>
      <c r="W98" s="134">
        <v>102.1</v>
      </c>
      <c r="X98" s="134">
        <v>126.5</v>
      </c>
      <c r="Y98" s="134">
        <v>123.7</v>
      </c>
      <c r="Z98" s="134">
        <v>112.2</v>
      </c>
      <c r="AA98" s="134">
        <v>99.8</v>
      </c>
      <c r="AB98" s="143">
        <v>93.7</v>
      </c>
      <c r="AC98" s="143">
        <v>101.1</v>
      </c>
      <c r="AD98" s="134">
        <v>83.7</v>
      </c>
    </row>
    <row r="99" spans="1:30" ht="11.25">
      <c r="A99" s="240"/>
      <c r="B99" s="73" t="s">
        <v>259</v>
      </c>
      <c r="C99" s="134">
        <v>111.5</v>
      </c>
      <c r="D99" s="134">
        <v>113.7</v>
      </c>
      <c r="E99" s="134">
        <v>100.3</v>
      </c>
      <c r="F99" s="134">
        <v>105.6</v>
      </c>
      <c r="G99" s="134">
        <v>108.1</v>
      </c>
      <c r="H99" s="134">
        <v>114.2</v>
      </c>
      <c r="I99" s="134">
        <v>112.3</v>
      </c>
      <c r="J99" s="134">
        <v>106.1</v>
      </c>
      <c r="K99" s="134">
        <v>112.3</v>
      </c>
      <c r="L99" s="134">
        <v>100.7</v>
      </c>
      <c r="M99" s="134">
        <v>99.1</v>
      </c>
      <c r="N99" s="134">
        <v>92.6</v>
      </c>
      <c r="O99" s="134">
        <v>92.2</v>
      </c>
      <c r="P99" s="134">
        <v>92.2</v>
      </c>
      <c r="Q99" s="134">
        <v>95.6</v>
      </c>
      <c r="R99" s="134">
        <v>87</v>
      </c>
      <c r="S99" s="134">
        <v>95</v>
      </c>
      <c r="T99" s="134">
        <v>99.2</v>
      </c>
      <c r="U99" s="134">
        <v>96.7</v>
      </c>
      <c r="V99" s="134">
        <v>98.4</v>
      </c>
      <c r="W99" s="134">
        <v>99.1</v>
      </c>
      <c r="X99" s="134">
        <v>99.6</v>
      </c>
      <c r="Y99" s="134">
        <v>112</v>
      </c>
      <c r="Z99" s="134">
        <v>110.3</v>
      </c>
      <c r="AA99" s="134">
        <v>104.6</v>
      </c>
      <c r="AB99" s="143">
        <v>107.5</v>
      </c>
      <c r="AC99" s="143">
        <v>113</v>
      </c>
      <c r="AD99" s="134">
        <v>112.6</v>
      </c>
    </row>
    <row r="100" spans="1:30" ht="11.25">
      <c r="A100" s="243"/>
      <c r="B100" s="73" t="s">
        <v>260</v>
      </c>
      <c r="C100" s="134">
        <v>111.5</v>
      </c>
      <c r="D100" s="134">
        <v>112.9</v>
      </c>
      <c r="E100" s="134">
        <v>108.7</v>
      </c>
      <c r="F100" s="134">
        <v>107.9</v>
      </c>
      <c r="G100" s="134">
        <v>107.9</v>
      </c>
      <c r="H100" s="134">
        <v>109</v>
      </c>
      <c r="I100" s="134">
        <v>109.4</v>
      </c>
      <c r="J100" s="134">
        <v>109</v>
      </c>
      <c r="K100" s="134">
        <v>109.4</v>
      </c>
      <c r="L100" s="134">
        <v>108.5</v>
      </c>
      <c r="M100" s="134">
        <v>107.6</v>
      </c>
      <c r="N100" s="134">
        <v>106.4</v>
      </c>
      <c r="O100" s="134">
        <v>92.2</v>
      </c>
      <c r="P100" s="134">
        <v>92.2</v>
      </c>
      <c r="Q100" s="134">
        <v>93.3</v>
      </c>
      <c r="R100" s="134">
        <v>91.7</v>
      </c>
      <c r="S100" s="134">
        <v>92.4</v>
      </c>
      <c r="T100" s="134">
        <v>93.5</v>
      </c>
      <c r="U100" s="134">
        <v>94</v>
      </c>
      <c r="V100" s="134">
        <v>94.5</v>
      </c>
      <c r="W100" s="134">
        <v>95</v>
      </c>
      <c r="X100" s="134">
        <v>95.5</v>
      </c>
      <c r="Y100" s="134">
        <v>97</v>
      </c>
      <c r="Z100" s="134">
        <v>98.1</v>
      </c>
      <c r="AA100" s="134">
        <v>104.6</v>
      </c>
      <c r="AB100" s="143">
        <v>106</v>
      </c>
      <c r="AC100" s="143">
        <v>108.3</v>
      </c>
      <c r="AD100" s="134">
        <v>109.4</v>
      </c>
    </row>
    <row r="101" spans="1:30" ht="11.25">
      <c r="A101" s="244"/>
      <c r="B101" s="131"/>
      <c r="C101" s="131"/>
      <c r="D101" s="131"/>
      <c r="E101" s="131"/>
      <c r="F101" s="131"/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131"/>
      <c r="AD101" s="131"/>
    </row>
    <row r="102" spans="1:30" ht="11.25">
      <c r="A102" s="244"/>
      <c r="B102" s="126" t="s">
        <v>34</v>
      </c>
      <c r="C102" s="281"/>
      <c r="D102" s="282"/>
      <c r="E102" s="282"/>
      <c r="F102" s="282"/>
      <c r="G102" s="282"/>
      <c r="H102" s="282"/>
      <c r="I102" s="282">
        <v>2008</v>
      </c>
      <c r="J102" s="282"/>
      <c r="K102" s="282"/>
      <c r="L102" s="282"/>
      <c r="M102" s="282"/>
      <c r="N102" s="283"/>
      <c r="O102" s="284"/>
      <c r="P102" s="285"/>
      <c r="Q102" s="285"/>
      <c r="R102" s="285"/>
      <c r="S102" s="286"/>
      <c r="T102" s="286"/>
      <c r="U102" s="287">
        <v>2009</v>
      </c>
      <c r="V102" s="288"/>
      <c r="W102" s="288"/>
      <c r="X102" s="288"/>
      <c r="Y102" s="288"/>
      <c r="Z102" s="289"/>
      <c r="AD102" s="295"/>
    </row>
    <row r="103" spans="1:30" ht="11.25">
      <c r="A103" s="244"/>
      <c r="B103" s="94" t="s">
        <v>145</v>
      </c>
      <c r="C103" s="127" t="s">
        <v>125</v>
      </c>
      <c r="D103" s="127" t="s">
        <v>124</v>
      </c>
      <c r="E103" s="127" t="s">
        <v>123</v>
      </c>
      <c r="F103" s="127" t="s">
        <v>134</v>
      </c>
      <c r="G103" s="127" t="s">
        <v>133</v>
      </c>
      <c r="H103" s="127" t="s">
        <v>132</v>
      </c>
      <c r="I103" s="127" t="s">
        <v>131</v>
      </c>
      <c r="J103" s="127" t="s">
        <v>130</v>
      </c>
      <c r="K103" s="127" t="s">
        <v>129</v>
      </c>
      <c r="L103" s="127" t="s">
        <v>128</v>
      </c>
      <c r="M103" s="127" t="s">
        <v>127</v>
      </c>
      <c r="N103" s="127" t="s">
        <v>126</v>
      </c>
      <c r="O103" s="127" t="s">
        <v>125</v>
      </c>
      <c r="P103" s="127" t="s">
        <v>124</v>
      </c>
      <c r="Q103" s="127" t="s">
        <v>123</v>
      </c>
      <c r="R103" s="128" t="s">
        <v>134</v>
      </c>
      <c r="S103" s="127" t="s">
        <v>133</v>
      </c>
      <c r="T103" s="127" t="s">
        <v>132</v>
      </c>
      <c r="U103" s="127" t="s">
        <v>131</v>
      </c>
      <c r="V103" s="127" t="s">
        <v>130</v>
      </c>
      <c r="W103" s="127" t="s">
        <v>129</v>
      </c>
      <c r="X103" s="127" t="s">
        <v>128</v>
      </c>
      <c r="Y103" s="127" t="s">
        <v>127</v>
      </c>
      <c r="Z103" s="127" t="s">
        <v>126</v>
      </c>
      <c r="AA103" s="127" t="s">
        <v>125</v>
      </c>
      <c r="AB103" s="127" t="s">
        <v>124</v>
      </c>
      <c r="AC103" s="127" t="s">
        <v>123</v>
      </c>
      <c r="AD103" s="294" t="s">
        <v>134</v>
      </c>
    </row>
    <row r="104" spans="1:30" ht="11.25">
      <c r="A104" s="244"/>
      <c r="B104" s="73" t="s">
        <v>258</v>
      </c>
      <c r="C104" s="134">
        <v>45.7</v>
      </c>
      <c r="D104" s="134">
        <v>99.7</v>
      </c>
      <c r="E104" s="134">
        <v>99.7</v>
      </c>
      <c r="F104" s="134">
        <v>190.9</v>
      </c>
      <c r="G104" s="134">
        <v>119.6</v>
      </c>
      <c r="H104" s="134">
        <v>109</v>
      </c>
      <c r="I104" s="134">
        <v>103.7</v>
      </c>
      <c r="J104" s="134">
        <v>99.4</v>
      </c>
      <c r="K104" s="134">
        <v>93.4</v>
      </c>
      <c r="L104" s="134">
        <v>111.6</v>
      </c>
      <c r="M104" s="134">
        <v>85.2</v>
      </c>
      <c r="N104" s="134">
        <v>120.9</v>
      </c>
      <c r="O104" s="134">
        <v>35.2</v>
      </c>
      <c r="P104" s="134">
        <v>114.1</v>
      </c>
      <c r="Q104" s="134">
        <v>116.2</v>
      </c>
      <c r="R104" s="134">
        <v>146.9</v>
      </c>
      <c r="S104" s="126">
        <v>127.8</v>
      </c>
      <c r="T104" s="126">
        <v>109.5</v>
      </c>
      <c r="U104" s="126">
        <v>101.9</v>
      </c>
      <c r="V104" s="126">
        <v>98.1</v>
      </c>
      <c r="W104" s="126">
        <v>99.9</v>
      </c>
      <c r="X104" s="126">
        <v>123.5</v>
      </c>
      <c r="Y104" s="126">
        <v>80.1</v>
      </c>
      <c r="Z104" s="126">
        <v>124.4</v>
      </c>
      <c r="AA104" s="134">
        <v>26.1</v>
      </c>
      <c r="AB104" s="134">
        <v>104.7</v>
      </c>
      <c r="AC104" s="134">
        <v>150.2</v>
      </c>
      <c r="AD104" s="134">
        <v>136.2</v>
      </c>
    </row>
    <row r="105" spans="1:30" ht="11.25">
      <c r="A105" s="244"/>
      <c r="B105" s="73" t="s">
        <v>259</v>
      </c>
      <c r="C105" s="134">
        <v>174.9</v>
      </c>
      <c r="D105" s="134">
        <v>136</v>
      </c>
      <c r="E105" s="134">
        <v>99.4</v>
      </c>
      <c r="F105" s="134">
        <v>122.5</v>
      </c>
      <c r="G105" s="134">
        <v>114.9</v>
      </c>
      <c r="H105" s="134">
        <v>97.4</v>
      </c>
      <c r="I105" s="134">
        <v>83.6</v>
      </c>
      <c r="J105" s="134">
        <v>82.9</v>
      </c>
      <c r="K105" s="134">
        <v>84.7</v>
      </c>
      <c r="L105" s="134">
        <v>100.8</v>
      </c>
      <c r="M105" s="134">
        <v>122.5</v>
      </c>
      <c r="N105" s="134">
        <v>125.3</v>
      </c>
      <c r="O105" s="134">
        <v>82.7</v>
      </c>
      <c r="P105" s="134">
        <v>94.6</v>
      </c>
      <c r="Q105" s="134">
        <v>110.1</v>
      </c>
      <c r="R105" s="134">
        <v>84.8</v>
      </c>
      <c r="S105" s="126">
        <v>93.1</v>
      </c>
      <c r="T105" s="126">
        <v>83.1</v>
      </c>
      <c r="U105" s="126">
        <v>95.7</v>
      </c>
      <c r="V105" s="126">
        <v>93.5</v>
      </c>
      <c r="W105" s="126">
        <v>93.5</v>
      </c>
      <c r="X105" s="126">
        <v>114.6</v>
      </c>
      <c r="Y105" s="126">
        <v>93.8</v>
      </c>
      <c r="Z105" s="126">
        <v>108.7</v>
      </c>
      <c r="AA105" s="134">
        <v>87.4</v>
      </c>
      <c r="AB105" s="134">
        <v>80</v>
      </c>
      <c r="AC105" s="134">
        <v>103.8</v>
      </c>
      <c r="AD105" s="134">
        <v>96.2</v>
      </c>
    </row>
    <row r="106" spans="1:30" ht="11.25">
      <c r="A106" s="244"/>
      <c r="B106" s="73" t="s">
        <v>260</v>
      </c>
      <c r="C106" s="221">
        <v>130.7</v>
      </c>
      <c r="D106" s="221">
        <v>121</v>
      </c>
      <c r="E106" s="221">
        <v>103.6</v>
      </c>
      <c r="F106" s="221">
        <v>98.5</v>
      </c>
      <c r="G106" s="221">
        <v>96.7</v>
      </c>
      <c r="H106" s="221">
        <v>94.3</v>
      </c>
      <c r="I106" s="221">
        <v>92.3</v>
      </c>
      <c r="J106" s="221">
        <v>93.4</v>
      </c>
      <c r="K106" s="221">
        <v>95.9</v>
      </c>
      <c r="L106" s="221">
        <v>101.7</v>
      </c>
      <c r="M106" s="221">
        <v>102.4</v>
      </c>
      <c r="N106" s="221">
        <v>102.3</v>
      </c>
      <c r="O106" s="134">
        <v>82.7</v>
      </c>
      <c r="P106" s="134">
        <v>88.6</v>
      </c>
      <c r="Q106" s="134">
        <v>95.8</v>
      </c>
      <c r="R106" s="134">
        <v>91.4</v>
      </c>
      <c r="S106" s="126">
        <v>91.7</v>
      </c>
      <c r="T106" s="126">
        <v>89.1</v>
      </c>
      <c r="U106" s="126">
        <v>90.3</v>
      </c>
      <c r="V106" s="126">
        <v>90.7</v>
      </c>
      <c r="W106" s="126">
        <v>91.1</v>
      </c>
      <c r="X106" s="126">
        <v>93.6</v>
      </c>
      <c r="Y106" s="126">
        <v>93.6</v>
      </c>
      <c r="Z106" s="126">
        <v>95.1</v>
      </c>
      <c r="AA106" s="134">
        <v>87.4</v>
      </c>
      <c r="AB106" s="134">
        <v>83.6</v>
      </c>
      <c r="AC106" s="134">
        <v>91.3</v>
      </c>
      <c r="AD106" s="134">
        <v>93.1</v>
      </c>
    </row>
    <row r="107" spans="1:30" ht="11.25">
      <c r="A107" s="244"/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AD107" s="103"/>
    </row>
    <row r="108" spans="1:30" ht="11.25">
      <c r="A108" s="240"/>
      <c r="B108" s="126" t="s">
        <v>238</v>
      </c>
      <c r="C108" s="281"/>
      <c r="D108" s="282"/>
      <c r="E108" s="282"/>
      <c r="F108" s="282"/>
      <c r="G108" s="282"/>
      <c r="H108" s="282"/>
      <c r="I108" s="282">
        <v>2008</v>
      </c>
      <c r="J108" s="282"/>
      <c r="K108" s="282"/>
      <c r="L108" s="282"/>
      <c r="M108" s="282"/>
      <c r="N108" s="283"/>
      <c r="O108" s="284"/>
      <c r="P108" s="285"/>
      <c r="Q108" s="285"/>
      <c r="R108" s="285"/>
      <c r="S108" s="286"/>
      <c r="T108" s="286"/>
      <c r="U108" s="287">
        <v>2009</v>
      </c>
      <c r="V108" s="288"/>
      <c r="W108" s="288"/>
      <c r="X108" s="288"/>
      <c r="Y108" s="288"/>
      <c r="Z108" s="289"/>
      <c r="AD108" s="295"/>
    </row>
    <row r="109" spans="1:30" ht="11.25">
      <c r="A109" s="240"/>
      <c r="B109" s="94" t="s">
        <v>147</v>
      </c>
      <c r="C109" s="218" t="s">
        <v>125</v>
      </c>
      <c r="D109" s="127" t="s">
        <v>124</v>
      </c>
      <c r="E109" s="127" t="s">
        <v>123</v>
      </c>
      <c r="F109" s="127" t="s">
        <v>134</v>
      </c>
      <c r="G109" s="127" t="s">
        <v>133</v>
      </c>
      <c r="H109" s="127" t="s">
        <v>132</v>
      </c>
      <c r="I109" s="127" t="s">
        <v>131</v>
      </c>
      <c r="J109" s="127" t="s">
        <v>130</v>
      </c>
      <c r="K109" s="127" t="s">
        <v>129</v>
      </c>
      <c r="L109" s="127" t="s">
        <v>128</v>
      </c>
      <c r="M109" s="127" t="s">
        <v>127</v>
      </c>
      <c r="N109" s="127" t="s">
        <v>126</v>
      </c>
      <c r="O109" s="127" t="s">
        <v>125</v>
      </c>
      <c r="P109" s="127" t="s">
        <v>124</v>
      </c>
      <c r="Q109" s="127" t="s">
        <v>123</v>
      </c>
      <c r="R109" s="128" t="s">
        <v>134</v>
      </c>
      <c r="S109" s="127" t="s">
        <v>133</v>
      </c>
      <c r="T109" s="127" t="s">
        <v>132</v>
      </c>
      <c r="U109" s="127" t="s">
        <v>131</v>
      </c>
      <c r="V109" s="127" t="s">
        <v>130</v>
      </c>
      <c r="W109" s="127" t="s">
        <v>129</v>
      </c>
      <c r="X109" s="127" t="s">
        <v>128</v>
      </c>
      <c r="Y109" s="127" t="s">
        <v>127</v>
      </c>
      <c r="Z109" s="127" t="s">
        <v>126</v>
      </c>
      <c r="AA109" s="127" t="s">
        <v>125</v>
      </c>
      <c r="AB109" s="127" t="s">
        <v>124</v>
      </c>
      <c r="AC109" s="127" t="s">
        <v>123</v>
      </c>
      <c r="AD109" s="294" t="s">
        <v>134</v>
      </c>
    </row>
    <row r="110" spans="1:30" ht="11.25">
      <c r="A110" s="243"/>
      <c r="B110" s="73" t="s">
        <v>259</v>
      </c>
      <c r="C110" s="219">
        <v>103.6</v>
      </c>
      <c r="D110" s="134">
        <v>103.5</v>
      </c>
      <c r="E110" s="134">
        <v>104</v>
      </c>
      <c r="F110" s="134">
        <v>104.3</v>
      </c>
      <c r="G110" s="134">
        <v>103.8</v>
      </c>
      <c r="H110" s="134">
        <v>105.3</v>
      </c>
      <c r="I110" s="134">
        <v>89.4</v>
      </c>
      <c r="J110" s="134">
        <v>168.1</v>
      </c>
      <c r="K110" s="134">
        <v>75.4</v>
      </c>
      <c r="L110" s="134">
        <v>63.9</v>
      </c>
      <c r="M110" s="134">
        <v>103.1</v>
      </c>
      <c r="N110" s="134">
        <v>108.9</v>
      </c>
      <c r="O110" s="134">
        <v>104.4</v>
      </c>
      <c r="P110" s="134">
        <v>105.1</v>
      </c>
      <c r="Q110" s="134">
        <v>101.8</v>
      </c>
      <c r="R110" s="134">
        <v>102.5</v>
      </c>
      <c r="S110" s="134">
        <v>102.3</v>
      </c>
      <c r="T110" s="134">
        <v>101.7</v>
      </c>
      <c r="U110" s="134">
        <v>103.1</v>
      </c>
      <c r="V110" s="134">
        <v>76.4</v>
      </c>
      <c r="W110" s="134">
        <v>109.3</v>
      </c>
      <c r="X110" s="134">
        <v>139.5</v>
      </c>
      <c r="Y110" s="134">
        <v>144.9</v>
      </c>
      <c r="Z110" s="134">
        <v>172.8</v>
      </c>
      <c r="AA110" s="134">
        <v>102.1</v>
      </c>
      <c r="AB110" s="134">
        <v>102.2</v>
      </c>
      <c r="AC110" s="134">
        <v>102.9</v>
      </c>
      <c r="AD110" s="134">
        <v>103.3</v>
      </c>
    </row>
    <row r="111" spans="1:30" ht="11.25">
      <c r="A111" s="240"/>
      <c r="B111" s="73" t="s">
        <v>260</v>
      </c>
      <c r="C111" s="220">
        <v>103.6</v>
      </c>
      <c r="D111" s="126">
        <v>103.6</v>
      </c>
      <c r="E111" s="126">
        <v>103.7</v>
      </c>
      <c r="F111" s="126">
        <v>103.9</v>
      </c>
      <c r="G111" s="126">
        <v>103.9</v>
      </c>
      <c r="H111" s="126">
        <v>104.2</v>
      </c>
      <c r="I111" s="126">
        <v>100.9</v>
      </c>
      <c r="J111" s="126">
        <v>120.2</v>
      </c>
      <c r="K111" s="126">
        <v>95.7</v>
      </c>
      <c r="L111" s="126">
        <v>92.2</v>
      </c>
      <c r="M111" s="126">
        <v>92.9</v>
      </c>
      <c r="N111" s="126">
        <v>94.4</v>
      </c>
      <c r="O111" s="126">
        <v>104.4</v>
      </c>
      <c r="P111" s="126">
        <v>104.7</v>
      </c>
      <c r="Q111" s="126">
        <v>103.6</v>
      </c>
      <c r="R111" s="126">
        <v>103.3</v>
      </c>
      <c r="S111" s="126">
        <v>103.1</v>
      </c>
      <c r="T111" s="126">
        <v>102.7</v>
      </c>
      <c r="U111" s="126">
        <v>102.8</v>
      </c>
      <c r="V111" s="141">
        <v>94.5</v>
      </c>
      <c r="W111" s="141">
        <v>101.7</v>
      </c>
      <c r="X111" s="141">
        <v>109</v>
      </c>
      <c r="Y111" s="141">
        <v>110.6</v>
      </c>
      <c r="Z111" s="141">
        <v>113.8</v>
      </c>
      <c r="AA111" s="141">
        <v>102.1</v>
      </c>
      <c r="AB111" s="141">
        <v>102.1</v>
      </c>
      <c r="AC111" s="141">
        <v>102.4</v>
      </c>
      <c r="AD111" s="126">
        <v>102.7</v>
      </c>
    </row>
    <row r="112" spans="1:30" ht="11.25">
      <c r="A112" s="240"/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AD112" s="103"/>
    </row>
    <row r="113" spans="1:30" ht="11.25">
      <c r="A113" s="240"/>
      <c r="B113" s="126" t="s">
        <v>48</v>
      </c>
      <c r="C113" s="281"/>
      <c r="D113" s="282"/>
      <c r="E113" s="282"/>
      <c r="F113" s="282"/>
      <c r="G113" s="282"/>
      <c r="H113" s="282"/>
      <c r="I113" s="282">
        <v>2008</v>
      </c>
      <c r="J113" s="282"/>
      <c r="K113" s="282"/>
      <c r="L113" s="282"/>
      <c r="M113" s="282"/>
      <c r="N113" s="283"/>
      <c r="O113" s="284"/>
      <c r="P113" s="285"/>
      <c r="Q113" s="285"/>
      <c r="R113" s="285"/>
      <c r="S113" s="286"/>
      <c r="T113" s="286"/>
      <c r="U113" s="287">
        <v>2009</v>
      </c>
      <c r="V113" s="288"/>
      <c r="W113" s="288"/>
      <c r="X113" s="288"/>
      <c r="Y113" s="288"/>
      <c r="Z113" s="289"/>
      <c r="AD113" s="295"/>
    </row>
    <row r="114" spans="1:30" ht="11.25">
      <c r="A114" s="240"/>
      <c r="B114" s="94" t="s">
        <v>148</v>
      </c>
      <c r="C114" s="127" t="s">
        <v>125</v>
      </c>
      <c r="D114" s="127" t="s">
        <v>124</v>
      </c>
      <c r="E114" s="127" t="s">
        <v>123</v>
      </c>
      <c r="F114" s="127" t="s">
        <v>134</v>
      </c>
      <c r="G114" s="127" t="s">
        <v>133</v>
      </c>
      <c r="H114" s="127" t="s">
        <v>132</v>
      </c>
      <c r="I114" s="127" t="s">
        <v>131</v>
      </c>
      <c r="J114" s="127" t="s">
        <v>130</v>
      </c>
      <c r="K114" s="127" t="s">
        <v>129</v>
      </c>
      <c r="L114" s="127" t="s">
        <v>128</v>
      </c>
      <c r="M114" s="127" t="s">
        <v>127</v>
      </c>
      <c r="N114" s="127" t="s">
        <v>126</v>
      </c>
      <c r="O114" s="127" t="s">
        <v>125</v>
      </c>
      <c r="P114" s="127" t="s">
        <v>124</v>
      </c>
      <c r="Q114" s="127" t="s">
        <v>123</v>
      </c>
      <c r="R114" s="127" t="s">
        <v>134</v>
      </c>
      <c r="S114" s="127" t="s">
        <v>133</v>
      </c>
      <c r="T114" s="127" t="s">
        <v>132</v>
      </c>
      <c r="U114" s="127" t="s">
        <v>131</v>
      </c>
      <c r="V114" s="127" t="s">
        <v>130</v>
      </c>
      <c r="W114" s="127" t="s">
        <v>129</v>
      </c>
      <c r="X114" s="127" t="s">
        <v>128</v>
      </c>
      <c r="Y114" s="127" t="s">
        <v>127</v>
      </c>
      <c r="Z114" s="127" t="s">
        <v>126</v>
      </c>
      <c r="AA114" s="127" t="s">
        <v>125</v>
      </c>
      <c r="AB114" s="127" t="s">
        <v>124</v>
      </c>
      <c r="AC114" s="127" t="s">
        <v>123</v>
      </c>
      <c r="AD114" s="296" t="s">
        <v>134</v>
      </c>
    </row>
    <row r="115" spans="1:30" ht="11.25">
      <c r="A115" s="240"/>
      <c r="B115" s="73" t="s">
        <v>258</v>
      </c>
      <c r="C115" s="143">
        <v>82</v>
      </c>
      <c r="D115" s="143">
        <v>102.8</v>
      </c>
      <c r="E115" s="143">
        <v>103.2</v>
      </c>
      <c r="F115" s="143">
        <v>103.6</v>
      </c>
      <c r="G115" s="143">
        <v>101.6</v>
      </c>
      <c r="H115" s="143">
        <v>101.5</v>
      </c>
      <c r="I115" s="143">
        <v>106</v>
      </c>
      <c r="J115" s="143">
        <v>102.6</v>
      </c>
      <c r="K115" s="143">
        <v>97.4</v>
      </c>
      <c r="L115" s="143">
        <v>99.3</v>
      </c>
      <c r="M115" s="143">
        <v>113.2</v>
      </c>
      <c r="N115" s="143">
        <v>115.7</v>
      </c>
      <c r="O115" s="143">
        <v>66.3</v>
      </c>
      <c r="P115" s="143">
        <v>95.1</v>
      </c>
      <c r="Q115" s="143">
        <v>104</v>
      </c>
      <c r="R115" s="143">
        <v>100.6</v>
      </c>
      <c r="S115" s="143">
        <v>100.8</v>
      </c>
      <c r="T115" s="145">
        <v>100.3</v>
      </c>
      <c r="U115" s="145">
        <v>102.9</v>
      </c>
      <c r="V115" s="145">
        <v>104.7</v>
      </c>
      <c r="W115" s="145">
        <v>104.7</v>
      </c>
      <c r="X115" s="145">
        <v>104.4</v>
      </c>
      <c r="Y115" s="145">
        <v>109.4</v>
      </c>
      <c r="Z115" s="126">
        <v>115.3</v>
      </c>
      <c r="AA115" s="126">
        <v>75.1</v>
      </c>
      <c r="AB115" s="126">
        <v>93.4</v>
      </c>
      <c r="AC115" s="126">
        <v>103.8</v>
      </c>
      <c r="AD115" s="134">
        <v>102.7</v>
      </c>
    </row>
    <row r="116" spans="1:30" ht="11.25">
      <c r="A116" s="240"/>
      <c r="B116" s="73" t="s">
        <v>259</v>
      </c>
      <c r="C116" s="134">
        <v>104.4</v>
      </c>
      <c r="D116" s="134">
        <v>105.6</v>
      </c>
      <c r="E116" s="134">
        <v>103</v>
      </c>
      <c r="F116" s="134">
        <v>94.5</v>
      </c>
      <c r="G116" s="134">
        <v>104.2</v>
      </c>
      <c r="H116" s="134">
        <v>102</v>
      </c>
      <c r="I116" s="134">
        <v>104.8</v>
      </c>
      <c r="J116" s="134">
        <v>103.7</v>
      </c>
      <c r="K116" s="134">
        <v>107.6</v>
      </c>
      <c r="L116" s="134">
        <v>103.2</v>
      </c>
      <c r="M116" s="134">
        <v>103.5</v>
      </c>
      <c r="N116" s="134">
        <v>106.2</v>
      </c>
      <c r="O116" s="143">
        <v>103.5</v>
      </c>
      <c r="P116" s="143">
        <v>95.8</v>
      </c>
      <c r="Q116" s="143">
        <v>96.4</v>
      </c>
      <c r="R116" s="143">
        <v>93.5</v>
      </c>
      <c r="S116" s="143">
        <v>92.2</v>
      </c>
      <c r="T116" s="145">
        <v>91.5</v>
      </c>
      <c r="U116" s="145">
        <v>88.7</v>
      </c>
      <c r="V116" s="145">
        <v>90.6</v>
      </c>
      <c r="W116" s="145">
        <v>97.5</v>
      </c>
      <c r="X116" s="145">
        <v>102.7</v>
      </c>
      <c r="Y116" s="145">
        <v>99.4</v>
      </c>
      <c r="Z116" s="126">
        <v>98.9</v>
      </c>
      <c r="AA116" s="126">
        <v>111.8</v>
      </c>
      <c r="AB116" s="126">
        <v>109.8</v>
      </c>
      <c r="AC116" s="126">
        <v>109.7</v>
      </c>
      <c r="AD116" s="134">
        <v>112</v>
      </c>
    </row>
    <row r="117" spans="1:30" ht="11.25">
      <c r="A117" s="240"/>
      <c r="B117" s="73" t="s">
        <v>260</v>
      </c>
      <c r="C117" s="126">
        <v>104.4</v>
      </c>
      <c r="D117" s="126">
        <v>105.1</v>
      </c>
      <c r="E117" s="126">
        <v>104.3</v>
      </c>
      <c r="F117" s="126">
        <v>101.5</v>
      </c>
      <c r="G117" s="126">
        <v>102.2</v>
      </c>
      <c r="H117" s="126">
        <v>102.1</v>
      </c>
      <c r="I117" s="126">
        <v>102.6</v>
      </c>
      <c r="J117" s="126">
        <v>102.7</v>
      </c>
      <c r="K117" s="126">
        <v>103.3</v>
      </c>
      <c r="L117" s="126">
        <v>103.3</v>
      </c>
      <c r="M117" s="126">
        <v>103.3</v>
      </c>
      <c r="N117" s="126">
        <v>103.6</v>
      </c>
      <c r="O117" s="126">
        <v>99.9</v>
      </c>
      <c r="P117" s="126">
        <v>97.8</v>
      </c>
      <c r="Q117" s="126">
        <v>96.6</v>
      </c>
      <c r="R117" s="126">
        <v>94.8</v>
      </c>
      <c r="S117" s="126">
        <v>93</v>
      </c>
      <c r="T117" s="126">
        <v>91.4</v>
      </c>
      <c r="U117" s="126">
        <v>90</v>
      </c>
      <c r="V117" s="141">
        <v>88.8</v>
      </c>
      <c r="W117" s="141">
        <v>89.2</v>
      </c>
      <c r="X117" s="141">
        <v>90.3</v>
      </c>
      <c r="Y117" s="141">
        <v>95.6</v>
      </c>
      <c r="Z117" s="141">
        <v>96.1</v>
      </c>
      <c r="AA117" s="141">
        <v>111.8</v>
      </c>
      <c r="AB117" s="141">
        <v>110.9</v>
      </c>
      <c r="AC117" s="141">
        <v>110.5</v>
      </c>
      <c r="AD117" s="126">
        <v>110.9</v>
      </c>
    </row>
    <row r="118" spans="1:30" ht="11.25">
      <c r="A118" s="240"/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AD118" s="103"/>
    </row>
    <row r="119" spans="1:30" ht="11.25">
      <c r="A119" s="240"/>
      <c r="B119" s="126" t="s">
        <v>36</v>
      </c>
      <c r="C119" s="281"/>
      <c r="D119" s="282"/>
      <c r="E119" s="282"/>
      <c r="F119" s="282"/>
      <c r="G119" s="282"/>
      <c r="H119" s="282"/>
      <c r="I119" s="282">
        <v>2008</v>
      </c>
      <c r="J119" s="282"/>
      <c r="K119" s="282"/>
      <c r="L119" s="282"/>
      <c r="M119" s="282"/>
      <c r="N119" s="283"/>
      <c r="O119" s="284"/>
      <c r="P119" s="285"/>
      <c r="Q119" s="285"/>
      <c r="R119" s="285"/>
      <c r="S119" s="286"/>
      <c r="T119" s="286"/>
      <c r="U119" s="287">
        <v>2009</v>
      </c>
      <c r="V119" s="288"/>
      <c r="W119" s="288"/>
      <c r="X119" s="288"/>
      <c r="Y119" s="288"/>
      <c r="Z119" s="289"/>
      <c r="AD119" s="295"/>
    </row>
    <row r="120" spans="1:30" ht="11.25">
      <c r="A120" s="245"/>
      <c r="B120" s="94" t="s">
        <v>149</v>
      </c>
      <c r="C120" s="127" t="s">
        <v>125</v>
      </c>
      <c r="D120" s="127" t="s">
        <v>124</v>
      </c>
      <c r="E120" s="127" t="s">
        <v>123</v>
      </c>
      <c r="F120" s="127" t="s">
        <v>134</v>
      </c>
      <c r="G120" s="127" t="s">
        <v>133</v>
      </c>
      <c r="H120" s="127" t="s">
        <v>132</v>
      </c>
      <c r="I120" s="127" t="s">
        <v>131</v>
      </c>
      <c r="J120" s="127" t="s">
        <v>130</v>
      </c>
      <c r="K120" s="127" t="s">
        <v>129</v>
      </c>
      <c r="L120" s="127" t="s">
        <v>128</v>
      </c>
      <c r="M120" s="127" t="s">
        <v>127</v>
      </c>
      <c r="N120" s="127" t="s">
        <v>126</v>
      </c>
      <c r="O120" s="127" t="s">
        <v>125</v>
      </c>
      <c r="P120" s="127" t="s">
        <v>124</v>
      </c>
      <c r="Q120" s="127" t="s">
        <v>123</v>
      </c>
      <c r="R120" s="128" t="s">
        <v>134</v>
      </c>
      <c r="S120" s="127" t="s">
        <v>133</v>
      </c>
      <c r="T120" s="127" t="s">
        <v>132</v>
      </c>
      <c r="U120" s="127" t="s">
        <v>131</v>
      </c>
      <c r="V120" s="127" t="s">
        <v>130</v>
      </c>
      <c r="W120" s="127" t="s">
        <v>129</v>
      </c>
      <c r="X120" s="127" t="s">
        <v>128</v>
      </c>
      <c r="Y120" s="127" t="s">
        <v>127</v>
      </c>
      <c r="Z120" s="127" t="s">
        <v>126</v>
      </c>
      <c r="AA120" s="127" t="s">
        <v>125</v>
      </c>
      <c r="AB120" s="127" t="s">
        <v>124</v>
      </c>
      <c r="AC120" s="127" t="s">
        <v>123</v>
      </c>
      <c r="AD120" s="294" t="s">
        <v>134</v>
      </c>
    </row>
    <row r="121" spans="1:30" ht="11.25">
      <c r="A121" s="245"/>
      <c r="B121" s="73" t="s">
        <v>258</v>
      </c>
      <c r="C121" s="134">
        <v>87.6</v>
      </c>
      <c r="D121" s="134">
        <v>96.7</v>
      </c>
      <c r="E121" s="134">
        <v>105.1</v>
      </c>
      <c r="F121" s="134">
        <v>103.7</v>
      </c>
      <c r="G121" s="134">
        <v>102.4</v>
      </c>
      <c r="H121" s="134">
        <v>97.5</v>
      </c>
      <c r="I121" s="134">
        <v>103.6</v>
      </c>
      <c r="J121" s="134">
        <v>104.9</v>
      </c>
      <c r="K121" s="134">
        <v>99.3</v>
      </c>
      <c r="L121" s="134">
        <v>103.3</v>
      </c>
      <c r="M121" s="134">
        <v>97.1</v>
      </c>
      <c r="N121" s="134">
        <v>95.1</v>
      </c>
      <c r="O121" s="134">
        <v>82.1</v>
      </c>
      <c r="P121" s="134">
        <v>98.6</v>
      </c>
      <c r="Q121" s="134">
        <v>107.7</v>
      </c>
      <c r="R121" s="134">
        <v>99.3</v>
      </c>
      <c r="S121" s="134">
        <v>97.1</v>
      </c>
      <c r="T121" s="126">
        <v>93</v>
      </c>
      <c r="U121" s="126">
        <v>114</v>
      </c>
      <c r="V121" s="126">
        <v>106.5</v>
      </c>
      <c r="W121" s="126">
        <v>102.3</v>
      </c>
      <c r="X121" s="126">
        <v>106.5</v>
      </c>
      <c r="Y121" s="126">
        <v>97.3</v>
      </c>
      <c r="Z121" s="126">
        <v>101.7</v>
      </c>
      <c r="AA121" s="126">
        <v>81.2</v>
      </c>
      <c r="AB121" s="126">
        <v>101.1</v>
      </c>
      <c r="AC121" s="126">
        <v>106.1</v>
      </c>
      <c r="AD121" s="134">
        <v>106.3</v>
      </c>
    </row>
    <row r="122" spans="1:30" ht="11.25">
      <c r="A122" s="245"/>
      <c r="B122" s="73" t="s">
        <v>259</v>
      </c>
      <c r="C122" s="134">
        <v>107.5</v>
      </c>
      <c r="D122" s="134">
        <v>111.8</v>
      </c>
      <c r="E122" s="134">
        <v>105.9</v>
      </c>
      <c r="F122" s="134">
        <v>106.7</v>
      </c>
      <c r="G122" s="134">
        <v>112.4</v>
      </c>
      <c r="H122" s="134">
        <v>102.1</v>
      </c>
      <c r="I122" s="134">
        <v>107.7</v>
      </c>
      <c r="J122" s="134">
        <v>106.1</v>
      </c>
      <c r="K122" s="134">
        <v>104.4</v>
      </c>
      <c r="L122" s="134">
        <v>106.3</v>
      </c>
      <c r="M122" s="134">
        <v>103.5</v>
      </c>
      <c r="N122" s="134">
        <v>95</v>
      </c>
      <c r="O122" s="134">
        <v>89</v>
      </c>
      <c r="P122" s="134">
        <v>90.7</v>
      </c>
      <c r="Q122" s="134">
        <v>93</v>
      </c>
      <c r="R122" s="134">
        <v>89</v>
      </c>
      <c r="S122" s="134">
        <v>84.4</v>
      </c>
      <c r="T122" s="126">
        <v>80.6</v>
      </c>
      <c r="U122" s="126">
        <v>88.7</v>
      </c>
      <c r="V122" s="126">
        <v>90</v>
      </c>
      <c r="W122" s="126">
        <v>92.7</v>
      </c>
      <c r="X122" s="126">
        <v>95.6</v>
      </c>
      <c r="Y122" s="126">
        <v>95.8</v>
      </c>
      <c r="Z122" s="126">
        <v>102.4</v>
      </c>
      <c r="AA122" s="126">
        <v>101.3</v>
      </c>
      <c r="AB122" s="126">
        <v>103.9</v>
      </c>
      <c r="AC122" s="126">
        <v>102.3</v>
      </c>
      <c r="AD122" s="134">
        <v>109.5</v>
      </c>
    </row>
    <row r="123" spans="1:30" ht="11.25">
      <c r="A123" s="245"/>
      <c r="B123" s="73" t="s">
        <v>260</v>
      </c>
      <c r="C123" s="99">
        <v>107.5</v>
      </c>
      <c r="D123" s="99">
        <v>109.6</v>
      </c>
      <c r="E123" s="99">
        <v>108.5</v>
      </c>
      <c r="F123" s="99">
        <v>108.2</v>
      </c>
      <c r="G123" s="99">
        <v>108.8</v>
      </c>
      <c r="H123" s="99">
        <v>107.6</v>
      </c>
      <c r="I123" s="99">
        <v>107.6</v>
      </c>
      <c r="J123" s="99">
        <v>107.4</v>
      </c>
      <c r="K123" s="99">
        <v>107</v>
      </c>
      <c r="L123" s="99">
        <v>107</v>
      </c>
      <c r="M123" s="99">
        <v>106.6</v>
      </c>
      <c r="N123" s="99">
        <v>105.5</v>
      </c>
      <c r="O123" s="99">
        <v>89</v>
      </c>
      <c r="P123" s="99">
        <v>89.8</v>
      </c>
      <c r="Q123" s="99">
        <v>90.9</v>
      </c>
      <c r="R123" s="99">
        <v>90.4</v>
      </c>
      <c r="S123" s="99">
        <v>89.1</v>
      </c>
      <c r="T123" s="99">
        <v>87.7</v>
      </c>
      <c r="U123" s="99">
        <v>87.8</v>
      </c>
      <c r="V123" s="141">
        <v>88.1</v>
      </c>
      <c r="W123" s="141">
        <v>88.7</v>
      </c>
      <c r="X123" s="141">
        <v>89.4</v>
      </c>
      <c r="Y123" s="141">
        <v>90</v>
      </c>
      <c r="Z123" s="141">
        <v>91.1</v>
      </c>
      <c r="AA123" s="141">
        <v>101.3</v>
      </c>
      <c r="AB123" s="141">
        <v>102.5</v>
      </c>
      <c r="AC123" s="141">
        <v>102.5</v>
      </c>
      <c r="AD123" s="99">
        <v>104.3</v>
      </c>
    </row>
    <row r="124" spans="1:30" ht="11.25">
      <c r="A124" s="245"/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AD124" s="103"/>
    </row>
    <row r="125" spans="1:30" ht="11.25">
      <c r="A125" s="245"/>
      <c r="B125" s="126" t="s">
        <v>239</v>
      </c>
      <c r="C125" s="281"/>
      <c r="D125" s="282"/>
      <c r="E125" s="282"/>
      <c r="F125" s="282"/>
      <c r="G125" s="282"/>
      <c r="H125" s="282"/>
      <c r="I125" s="282">
        <v>2008</v>
      </c>
      <c r="J125" s="282"/>
      <c r="K125" s="282"/>
      <c r="L125" s="282"/>
      <c r="M125" s="282"/>
      <c r="N125" s="283"/>
      <c r="O125" s="284"/>
      <c r="P125" s="285"/>
      <c r="Q125" s="285"/>
      <c r="R125" s="285"/>
      <c r="S125" s="286"/>
      <c r="T125" s="286"/>
      <c r="U125" s="287">
        <v>2009</v>
      </c>
      <c r="V125" s="288"/>
      <c r="W125" s="288"/>
      <c r="X125" s="288"/>
      <c r="Y125" s="288"/>
      <c r="Z125" s="289"/>
      <c r="AD125" s="295"/>
    </row>
    <row r="126" spans="1:30" ht="11.25">
      <c r="A126" s="245"/>
      <c r="B126" s="94" t="s">
        <v>64</v>
      </c>
      <c r="C126" s="127" t="s">
        <v>125</v>
      </c>
      <c r="D126" s="127" t="s">
        <v>124</v>
      </c>
      <c r="E126" s="127" t="s">
        <v>123</v>
      </c>
      <c r="F126" s="127" t="s">
        <v>134</v>
      </c>
      <c r="G126" s="127" t="s">
        <v>133</v>
      </c>
      <c r="H126" s="127" t="s">
        <v>132</v>
      </c>
      <c r="I126" s="127" t="s">
        <v>131</v>
      </c>
      <c r="J126" s="127" t="s">
        <v>130</v>
      </c>
      <c r="K126" s="127" t="s">
        <v>129</v>
      </c>
      <c r="L126" s="127" t="s">
        <v>128</v>
      </c>
      <c r="M126" s="127" t="s">
        <v>127</v>
      </c>
      <c r="N126" s="127" t="s">
        <v>126</v>
      </c>
      <c r="O126" s="127" t="s">
        <v>125</v>
      </c>
      <c r="P126" s="127" t="s">
        <v>124</v>
      </c>
      <c r="Q126" s="127" t="s">
        <v>123</v>
      </c>
      <c r="R126" s="128" t="s">
        <v>134</v>
      </c>
      <c r="S126" s="127" t="s">
        <v>133</v>
      </c>
      <c r="T126" s="127" t="s">
        <v>132</v>
      </c>
      <c r="U126" s="127" t="s">
        <v>131</v>
      </c>
      <c r="V126" s="127" t="s">
        <v>130</v>
      </c>
      <c r="W126" s="127" t="s">
        <v>129</v>
      </c>
      <c r="X126" s="127" t="s">
        <v>128</v>
      </c>
      <c r="Y126" s="127" t="s">
        <v>127</v>
      </c>
      <c r="Z126" s="127" t="s">
        <v>126</v>
      </c>
      <c r="AA126" s="127" t="s">
        <v>125</v>
      </c>
      <c r="AB126" s="127" t="s">
        <v>124</v>
      </c>
      <c r="AC126" s="127" t="s">
        <v>123</v>
      </c>
      <c r="AD126" s="294" t="s">
        <v>134</v>
      </c>
    </row>
    <row r="127" spans="1:30" ht="11.25">
      <c r="A127" s="245"/>
      <c r="B127" s="73" t="s">
        <v>258</v>
      </c>
      <c r="C127" s="134">
        <v>90.8</v>
      </c>
      <c r="D127" s="134">
        <v>95.4</v>
      </c>
      <c r="E127" s="134">
        <v>98.7</v>
      </c>
      <c r="F127" s="134">
        <v>104.3</v>
      </c>
      <c r="G127" s="134">
        <v>104.3</v>
      </c>
      <c r="H127" s="134">
        <v>100.3</v>
      </c>
      <c r="I127" s="134">
        <v>97.9</v>
      </c>
      <c r="J127" s="134">
        <v>104.3</v>
      </c>
      <c r="K127" s="134">
        <v>98.7</v>
      </c>
      <c r="L127" s="134">
        <v>100.5</v>
      </c>
      <c r="M127" s="134">
        <v>103.5</v>
      </c>
      <c r="N127" s="134">
        <v>103.9</v>
      </c>
      <c r="O127" s="134">
        <v>92.7</v>
      </c>
      <c r="P127" s="134">
        <v>89.4</v>
      </c>
      <c r="Q127" s="134">
        <v>102.1</v>
      </c>
      <c r="R127" s="134">
        <v>105.5</v>
      </c>
      <c r="S127" s="134">
        <v>99.6</v>
      </c>
      <c r="T127" s="126">
        <v>102.5</v>
      </c>
      <c r="U127" s="126">
        <v>104</v>
      </c>
      <c r="V127" s="126">
        <v>99.6</v>
      </c>
      <c r="W127" s="126">
        <v>102.6</v>
      </c>
      <c r="X127" s="126">
        <v>101.7</v>
      </c>
      <c r="Y127" s="126">
        <v>101.3</v>
      </c>
      <c r="Z127" s="126">
        <v>99.7</v>
      </c>
      <c r="AA127" s="126">
        <v>95</v>
      </c>
      <c r="AB127" s="126">
        <v>93.6</v>
      </c>
      <c r="AC127" s="145">
        <v>99.9</v>
      </c>
      <c r="AD127" s="134">
        <v>107.9</v>
      </c>
    </row>
    <row r="128" spans="1:30" ht="11.25">
      <c r="A128" s="245"/>
      <c r="B128" s="73" t="s">
        <v>259</v>
      </c>
      <c r="C128" s="134">
        <v>130.1</v>
      </c>
      <c r="D128" s="134">
        <v>130</v>
      </c>
      <c r="E128" s="134">
        <v>126.3</v>
      </c>
      <c r="F128" s="134">
        <v>126.1</v>
      </c>
      <c r="G128" s="134">
        <v>119.1</v>
      </c>
      <c r="H128" s="134">
        <v>111.7</v>
      </c>
      <c r="I128" s="134">
        <v>103.6</v>
      </c>
      <c r="J128" s="134">
        <v>101.7</v>
      </c>
      <c r="K128" s="134">
        <v>95.2</v>
      </c>
      <c r="L128" s="134">
        <v>105.9</v>
      </c>
      <c r="M128" s="134">
        <v>102.5</v>
      </c>
      <c r="N128" s="134">
        <v>106.2</v>
      </c>
      <c r="O128" s="134">
        <v>107.5</v>
      </c>
      <c r="P128" s="134">
        <v>100.7</v>
      </c>
      <c r="Q128" s="134">
        <v>104.2</v>
      </c>
      <c r="R128" s="134">
        <v>105.4</v>
      </c>
      <c r="S128" s="134">
        <v>100.7</v>
      </c>
      <c r="T128" s="126">
        <v>102.9</v>
      </c>
      <c r="U128" s="126">
        <v>111.8</v>
      </c>
      <c r="V128" s="126">
        <v>108.7</v>
      </c>
      <c r="W128" s="126">
        <v>114.6</v>
      </c>
      <c r="X128" s="126">
        <v>117</v>
      </c>
      <c r="Y128" s="126">
        <v>114.3</v>
      </c>
      <c r="Z128" s="126">
        <v>110.8</v>
      </c>
      <c r="AA128" s="126">
        <v>106.8</v>
      </c>
      <c r="AB128" s="126">
        <v>107.1</v>
      </c>
      <c r="AC128" s="145">
        <v>104.9</v>
      </c>
      <c r="AD128" s="134">
        <v>107.3</v>
      </c>
    </row>
    <row r="129" spans="1:30" ht="11.25">
      <c r="A129" s="245"/>
      <c r="B129" s="73" t="s">
        <v>260</v>
      </c>
      <c r="C129" s="126">
        <v>130.1</v>
      </c>
      <c r="D129" s="126">
        <v>130.1</v>
      </c>
      <c r="E129" s="126">
        <v>128.8</v>
      </c>
      <c r="F129" s="126">
        <v>128.1</v>
      </c>
      <c r="G129" s="126">
        <v>126.1</v>
      </c>
      <c r="H129" s="126">
        <v>123.4</v>
      </c>
      <c r="I129" s="126">
        <v>120.6</v>
      </c>
      <c r="J129" s="126">
        <v>117.3</v>
      </c>
      <c r="K129" s="126">
        <v>114.2</v>
      </c>
      <c r="L129" s="126">
        <v>112.5</v>
      </c>
      <c r="M129" s="126">
        <v>111.4</v>
      </c>
      <c r="N129" s="126">
        <v>110.4</v>
      </c>
      <c r="O129" s="126">
        <v>107.5</v>
      </c>
      <c r="P129" s="126">
        <v>104.2</v>
      </c>
      <c r="Q129" s="126">
        <v>104.2</v>
      </c>
      <c r="R129" s="126">
        <v>104.5</v>
      </c>
      <c r="S129" s="126">
        <v>103.7</v>
      </c>
      <c r="T129" s="126">
        <v>103.6</v>
      </c>
      <c r="U129" s="126">
        <v>104.6</v>
      </c>
      <c r="V129" s="141">
        <v>105.1</v>
      </c>
      <c r="W129" s="141">
        <v>106.3</v>
      </c>
      <c r="X129" s="141">
        <v>107.4</v>
      </c>
      <c r="Y129" s="141">
        <v>108</v>
      </c>
      <c r="Z129" s="141">
        <v>108.3</v>
      </c>
      <c r="AA129" s="141">
        <v>106.8</v>
      </c>
      <c r="AB129" s="141">
        <v>104.3</v>
      </c>
      <c r="AC129" s="280">
        <v>104.5</v>
      </c>
      <c r="AD129" s="126">
        <v>105.2</v>
      </c>
    </row>
    <row r="130" spans="1:30" ht="11.25">
      <c r="A130" s="245"/>
      <c r="B130" s="103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AD130" s="103"/>
    </row>
    <row r="131" spans="1:30" ht="11.25">
      <c r="A131" s="245"/>
      <c r="B131" s="126" t="s">
        <v>240</v>
      </c>
      <c r="C131" s="281"/>
      <c r="D131" s="282"/>
      <c r="E131" s="282"/>
      <c r="F131" s="282"/>
      <c r="G131" s="282"/>
      <c r="H131" s="282"/>
      <c r="I131" s="282">
        <v>2008</v>
      </c>
      <c r="J131" s="282"/>
      <c r="K131" s="282"/>
      <c r="L131" s="282"/>
      <c r="M131" s="282"/>
      <c r="N131" s="283"/>
      <c r="O131" s="284"/>
      <c r="P131" s="285"/>
      <c r="Q131" s="285"/>
      <c r="R131" s="285"/>
      <c r="S131" s="286"/>
      <c r="T131" s="286"/>
      <c r="U131" s="287">
        <v>2009</v>
      </c>
      <c r="V131" s="288"/>
      <c r="W131" s="288"/>
      <c r="X131" s="288"/>
      <c r="Y131" s="288"/>
      <c r="Z131" s="289"/>
      <c r="AD131" s="295"/>
    </row>
    <row r="132" spans="1:30" ht="11.25">
      <c r="A132" s="200"/>
      <c r="B132" s="94" t="s">
        <v>66</v>
      </c>
      <c r="C132" s="97" t="s">
        <v>125</v>
      </c>
      <c r="D132" s="97" t="s">
        <v>124</v>
      </c>
      <c r="E132" s="97" t="s">
        <v>123</v>
      </c>
      <c r="F132" s="97" t="s">
        <v>134</v>
      </c>
      <c r="G132" s="97" t="s">
        <v>133</v>
      </c>
      <c r="H132" s="98" t="s">
        <v>132</v>
      </c>
      <c r="I132" s="98" t="s">
        <v>131</v>
      </c>
      <c r="J132" s="98" t="s">
        <v>130</v>
      </c>
      <c r="K132" s="98" t="s">
        <v>129</v>
      </c>
      <c r="L132" s="98" t="s">
        <v>128</v>
      </c>
      <c r="M132" s="98" t="s">
        <v>127</v>
      </c>
      <c r="N132" s="98" t="s">
        <v>126</v>
      </c>
      <c r="O132" s="98" t="s">
        <v>125</v>
      </c>
      <c r="P132" s="98" t="s">
        <v>124</v>
      </c>
      <c r="Q132" s="98" t="s">
        <v>123</v>
      </c>
      <c r="R132" s="98" t="s">
        <v>134</v>
      </c>
      <c r="S132" s="97" t="s">
        <v>133</v>
      </c>
      <c r="T132" s="127" t="s">
        <v>132</v>
      </c>
      <c r="U132" s="127" t="s">
        <v>131</v>
      </c>
      <c r="V132" s="127" t="s">
        <v>130</v>
      </c>
      <c r="W132" s="127" t="s">
        <v>129</v>
      </c>
      <c r="X132" s="127" t="s">
        <v>128</v>
      </c>
      <c r="Y132" s="127" t="s">
        <v>127</v>
      </c>
      <c r="Z132" s="127" t="s">
        <v>126</v>
      </c>
      <c r="AA132" s="127" t="s">
        <v>125</v>
      </c>
      <c r="AB132" s="127" t="s">
        <v>124</v>
      </c>
      <c r="AC132" s="127" t="s">
        <v>123</v>
      </c>
      <c r="AD132" s="98" t="s">
        <v>134</v>
      </c>
    </row>
    <row r="133" spans="1:30" ht="11.25">
      <c r="A133" s="103"/>
      <c r="B133" s="73" t="s">
        <v>269</v>
      </c>
      <c r="C133" s="99">
        <v>118.7</v>
      </c>
      <c r="D133" s="99">
        <v>118.8</v>
      </c>
      <c r="E133" s="99">
        <v>118.7</v>
      </c>
      <c r="F133" s="99">
        <v>119.1</v>
      </c>
      <c r="G133" s="99">
        <v>119.5</v>
      </c>
      <c r="H133" s="100">
        <v>120</v>
      </c>
      <c r="I133" s="100">
        <v>120</v>
      </c>
      <c r="J133" s="100">
        <v>120.1</v>
      </c>
      <c r="K133" s="100">
        <v>118.2</v>
      </c>
      <c r="L133" s="100">
        <v>113.9</v>
      </c>
      <c r="M133" s="100">
        <v>111.3</v>
      </c>
      <c r="N133" s="100">
        <v>109.5</v>
      </c>
      <c r="O133" s="100">
        <v>108.7</v>
      </c>
      <c r="P133" s="100">
        <v>108.7</v>
      </c>
      <c r="Q133" s="100">
        <v>108.9</v>
      </c>
      <c r="R133" s="100">
        <v>108.8</v>
      </c>
      <c r="S133" s="126">
        <v>108.4</v>
      </c>
      <c r="T133" s="126">
        <v>107.6</v>
      </c>
      <c r="U133" s="126">
        <v>106.9</v>
      </c>
      <c r="V133" s="126">
        <v>106.2</v>
      </c>
      <c r="W133" s="126">
        <v>106</v>
      </c>
      <c r="X133" s="126">
        <v>105.8</v>
      </c>
      <c r="Y133" s="126">
        <v>105.8</v>
      </c>
      <c r="Z133" s="126">
        <v>106.2</v>
      </c>
      <c r="AA133" s="126">
        <v>107.3</v>
      </c>
      <c r="AB133" s="126">
        <v>107.4</v>
      </c>
      <c r="AC133" s="126">
        <v>107.2</v>
      </c>
      <c r="AD133" s="100">
        <v>107.1</v>
      </c>
    </row>
    <row r="134" spans="1:30" ht="11.25">
      <c r="A134" s="103"/>
      <c r="B134" s="73" t="s">
        <v>270</v>
      </c>
      <c r="C134" s="99">
        <v>101.1</v>
      </c>
      <c r="D134" s="99">
        <v>100.8</v>
      </c>
      <c r="E134" s="99">
        <v>100.6</v>
      </c>
      <c r="F134" s="99">
        <v>100.9</v>
      </c>
      <c r="G134" s="99">
        <v>101</v>
      </c>
      <c r="H134" s="100">
        <v>101.2</v>
      </c>
      <c r="I134" s="100">
        <v>100.9</v>
      </c>
      <c r="J134" s="100">
        <v>100.8</v>
      </c>
      <c r="K134" s="100">
        <v>100.6</v>
      </c>
      <c r="L134" s="100">
        <v>100.6</v>
      </c>
      <c r="M134" s="100">
        <v>100.4</v>
      </c>
      <c r="N134" s="100">
        <v>100.2</v>
      </c>
      <c r="O134" s="100">
        <v>100.3</v>
      </c>
      <c r="P134" s="100">
        <v>100.8</v>
      </c>
      <c r="Q134" s="100">
        <v>100.8</v>
      </c>
      <c r="R134" s="100">
        <v>100.8</v>
      </c>
      <c r="S134" s="126">
        <v>100.7</v>
      </c>
      <c r="T134" s="126">
        <v>100.4</v>
      </c>
      <c r="U134" s="126">
        <v>100.3</v>
      </c>
      <c r="V134" s="126">
        <v>100.2</v>
      </c>
      <c r="W134" s="126">
        <v>100.4</v>
      </c>
      <c r="X134" s="126">
        <v>100.4</v>
      </c>
      <c r="Y134" s="126">
        <v>100.5</v>
      </c>
      <c r="Z134" s="126">
        <v>100.6</v>
      </c>
      <c r="AA134" s="126">
        <v>101.4</v>
      </c>
      <c r="AB134" s="126">
        <v>100.9</v>
      </c>
      <c r="AC134" s="126">
        <v>100.7</v>
      </c>
      <c r="AD134" s="100">
        <v>100.7</v>
      </c>
    </row>
    <row r="135" spans="1:30" ht="11.25">
      <c r="A135" s="103"/>
      <c r="B135" s="73" t="s">
        <v>260</v>
      </c>
      <c r="C135" s="136">
        <v>118.7</v>
      </c>
      <c r="D135" s="136">
        <v>118.8</v>
      </c>
      <c r="E135" s="134">
        <v>118.7</v>
      </c>
      <c r="F135" s="134">
        <v>118.8</v>
      </c>
      <c r="G135" s="134">
        <v>119</v>
      </c>
      <c r="H135" s="134">
        <v>119.1</v>
      </c>
      <c r="I135" s="134">
        <v>119.3</v>
      </c>
      <c r="J135" s="134">
        <v>119.4</v>
      </c>
      <c r="K135" s="134">
        <v>119.2</v>
      </c>
      <c r="L135" s="134">
        <v>118.7</v>
      </c>
      <c r="M135" s="134">
        <v>117.9</v>
      </c>
      <c r="N135" s="134">
        <v>117</v>
      </c>
      <c r="O135" s="136">
        <v>108.7</v>
      </c>
      <c r="P135" s="136">
        <v>108.7</v>
      </c>
      <c r="Q135" s="134">
        <v>108.8</v>
      </c>
      <c r="R135" s="134">
        <v>108.8</v>
      </c>
      <c r="S135" s="134">
        <v>108.7</v>
      </c>
      <c r="T135" s="134">
        <v>108.5</v>
      </c>
      <c r="U135" s="134">
        <v>108.3</v>
      </c>
      <c r="V135" s="134">
        <v>108</v>
      </c>
      <c r="W135" s="134">
        <v>107.8</v>
      </c>
      <c r="X135" s="134">
        <v>107.6</v>
      </c>
      <c r="Y135" s="134">
        <v>107.4</v>
      </c>
      <c r="Z135" s="134">
        <v>107.3</v>
      </c>
      <c r="AA135" s="141">
        <v>107.3</v>
      </c>
      <c r="AB135" s="141">
        <v>107.4</v>
      </c>
      <c r="AC135" s="141">
        <v>107.3</v>
      </c>
      <c r="AD135" s="134">
        <v>107.2</v>
      </c>
    </row>
    <row r="136" spans="1:30" ht="11.25">
      <c r="A136" s="103"/>
      <c r="B136" s="103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AD136" s="103"/>
    </row>
    <row r="137" spans="1:26" ht="11.25">
      <c r="A137" s="103"/>
      <c r="B137" s="99"/>
      <c r="C137" s="281"/>
      <c r="D137" s="282"/>
      <c r="E137" s="282"/>
      <c r="F137" s="282"/>
      <c r="G137" s="282"/>
      <c r="H137" s="282"/>
      <c r="I137" s="282">
        <v>2008</v>
      </c>
      <c r="J137" s="282"/>
      <c r="K137" s="282"/>
      <c r="L137" s="282"/>
      <c r="M137" s="282"/>
      <c r="N137" s="283"/>
      <c r="O137" s="284"/>
      <c r="P137" s="285"/>
      <c r="Q137" s="285"/>
      <c r="R137" s="285"/>
      <c r="S137" s="286"/>
      <c r="T137" s="286"/>
      <c r="U137" s="287">
        <v>2009</v>
      </c>
      <c r="V137" s="288"/>
      <c r="W137" s="288"/>
      <c r="X137" s="288"/>
      <c r="Y137" s="288"/>
      <c r="Z137" s="289"/>
    </row>
    <row r="138" spans="1:30" ht="11.25">
      <c r="A138" s="102"/>
      <c r="B138" s="94" t="s">
        <v>22</v>
      </c>
      <c r="C138" s="127" t="s">
        <v>125</v>
      </c>
      <c r="D138" s="127" t="s">
        <v>124</v>
      </c>
      <c r="E138" s="127" t="s">
        <v>123</v>
      </c>
      <c r="F138" s="127" t="s">
        <v>134</v>
      </c>
      <c r="G138" s="127" t="s">
        <v>133</v>
      </c>
      <c r="H138" s="127" t="s">
        <v>132</v>
      </c>
      <c r="I138" s="127" t="s">
        <v>131</v>
      </c>
      <c r="J138" s="127" t="s">
        <v>130</v>
      </c>
      <c r="K138" s="127" t="s">
        <v>129</v>
      </c>
      <c r="L138" s="127" t="s">
        <v>128</v>
      </c>
      <c r="M138" s="127" t="s">
        <v>127</v>
      </c>
      <c r="N138" s="127" t="s">
        <v>126</v>
      </c>
      <c r="O138" s="127" t="s">
        <v>125</v>
      </c>
      <c r="P138" s="127" t="s">
        <v>124</v>
      </c>
      <c r="Q138" s="127" t="s">
        <v>123</v>
      </c>
      <c r="R138" s="127" t="s">
        <v>134</v>
      </c>
      <c r="S138" s="127" t="s">
        <v>133</v>
      </c>
      <c r="T138" s="127" t="s">
        <v>132</v>
      </c>
      <c r="U138" s="127" t="s">
        <v>131</v>
      </c>
      <c r="V138" s="127" t="s">
        <v>130</v>
      </c>
      <c r="W138" s="127" t="s">
        <v>129</v>
      </c>
      <c r="X138" s="127" t="s">
        <v>128</v>
      </c>
      <c r="Y138" s="127" t="s">
        <v>127</v>
      </c>
      <c r="Z138" s="127" t="s">
        <v>126</v>
      </c>
      <c r="AA138" s="127" t="s">
        <v>125</v>
      </c>
      <c r="AB138" s="127" t="s">
        <v>124</v>
      </c>
      <c r="AC138" s="127" t="s">
        <v>123</v>
      </c>
      <c r="AD138" s="127" t="s">
        <v>134</v>
      </c>
    </row>
    <row r="139" spans="1:30" ht="11.25">
      <c r="A139" s="102"/>
      <c r="B139" s="73" t="s">
        <v>258</v>
      </c>
      <c r="C139" s="134">
        <v>99.9</v>
      </c>
      <c r="D139" s="134">
        <v>100.9</v>
      </c>
      <c r="E139" s="134">
        <v>105.4</v>
      </c>
      <c r="F139" s="134">
        <v>104.5</v>
      </c>
      <c r="G139" s="134">
        <v>108.8</v>
      </c>
      <c r="H139" s="134">
        <v>107.3</v>
      </c>
      <c r="I139" s="134">
        <v>107.2</v>
      </c>
      <c r="J139" s="134">
        <v>100</v>
      </c>
      <c r="K139" s="134">
        <v>92.4</v>
      </c>
      <c r="L139" s="134">
        <v>92.2</v>
      </c>
      <c r="M139" s="134">
        <v>81.4</v>
      </c>
      <c r="N139" s="134">
        <v>84.5</v>
      </c>
      <c r="O139" s="134">
        <v>87.1</v>
      </c>
      <c r="P139" s="134">
        <v>101.9</v>
      </c>
      <c r="Q139" s="134">
        <v>105.1</v>
      </c>
      <c r="R139" s="134">
        <v>105.9</v>
      </c>
      <c r="S139" s="134">
        <v>101.6</v>
      </c>
      <c r="T139" s="126">
        <v>109.2</v>
      </c>
      <c r="U139" s="126">
        <v>103.3</v>
      </c>
      <c r="V139" s="126">
        <v>103.8</v>
      </c>
      <c r="W139" s="126">
        <v>104.2</v>
      </c>
      <c r="X139" s="126">
        <v>99</v>
      </c>
      <c r="Y139" s="126">
        <v>106.2</v>
      </c>
      <c r="Z139" s="126">
        <v>101.8</v>
      </c>
      <c r="AA139" s="126">
        <v>98.7</v>
      </c>
      <c r="AB139" s="126">
        <v>101.4</v>
      </c>
      <c r="AC139" s="126">
        <v>100</v>
      </c>
      <c r="AD139" s="134">
        <v>103.1</v>
      </c>
    </row>
    <row r="140" spans="1:30" ht="11.25">
      <c r="A140" s="103"/>
      <c r="B140" s="73" t="s">
        <v>259</v>
      </c>
      <c r="C140" s="134">
        <v>131.7</v>
      </c>
      <c r="D140" s="134">
        <v>139.9</v>
      </c>
      <c r="E140" s="134">
        <v>147</v>
      </c>
      <c r="F140" s="134">
        <v>144.6</v>
      </c>
      <c r="G140" s="134">
        <v>154.2</v>
      </c>
      <c r="H140" s="134">
        <v>161.5</v>
      </c>
      <c r="I140" s="134">
        <v>166.1</v>
      </c>
      <c r="J140" s="134">
        <v>156.5</v>
      </c>
      <c r="K140" s="134">
        <v>146.6</v>
      </c>
      <c r="L140" s="134">
        <v>131.5</v>
      </c>
      <c r="M140" s="134">
        <v>100.3</v>
      </c>
      <c r="N140" s="134">
        <v>81.4</v>
      </c>
      <c r="O140" s="134">
        <v>71</v>
      </c>
      <c r="P140" s="134">
        <v>71.6</v>
      </c>
      <c r="Q140" s="134">
        <v>71.4</v>
      </c>
      <c r="R140" s="134">
        <v>72.4</v>
      </c>
      <c r="S140" s="134">
        <v>67.7</v>
      </c>
      <c r="T140" s="126">
        <v>68.9</v>
      </c>
      <c r="U140" s="126">
        <v>66.4</v>
      </c>
      <c r="V140" s="126">
        <v>68.9</v>
      </c>
      <c r="W140" s="126">
        <v>77.7</v>
      </c>
      <c r="X140" s="126">
        <v>83.4</v>
      </c>
      <c r="Y140" s="126">
        <v>108.8</v>
      </c>
      <c r="Z140" s="126">
        <v>131</v>
      </c>
      <c r="AA140" s="126">
        <v>148.6</v>
      </c>
      <c r="AB140" s="126">
        <v>147.8</v>
      </c>
      <c r="AC140" s="126">
        <v>140.6</v>
      </c>
      <c r="AD140" s="134">
        <v>136.8</v>
      </c>
    </row>
    <row r="141" spans="1:30" ht="11.25">
      <c r="A141" s="103"/>
      <c r="B141" s="73" t="s">
        <v>260</v>
      </c>
      <c r="C141" s="134">
        <v>131.7</v>
      </c>
      <c r="D141" s="134">
        <v>135.7</v>
      </c>
      <c r="E141" s="134">
        <v>139.4</v>
      </c>
      <c r="F141" s="134">
        <v>140.7</v>
      </c>
      <c r="G141" s="134">
        <v>143.5</v>
      </c>
      <c r="H141" s="134">
        <v>146.7</v>
      </c>
      <c r="I141" s="134">
        <v>149.7</v>
      </c>
      <c r="J141" s="134">
        <v>150.7</v>
      </c>
      <c r="K141" s="134">
        <v>150.2</v>
      </c>
      <c r="L141" s="134">
        <v>148.1</v>
      </c>
      <c r="M141" s="134">
        <v>143</v>
      </c>
      <c r="N141" s="134">
        <v>136.8</v>
      </c>
      <c r="O141" s="134">
        <v>71</v>
      </c>
      <c r="P141" s="134">
        <v>71.3</v>
      </c>
      <c r="Q141" s="134">
        <v>71.4</v>
      </c>
      <c r="R141" s="134">
        <v>71.6</v>
      </c>
      <c r="S141" s="134">
        <v>70.8</v>
      </c>
      <c r="T141" s="134">
        <v>70.4</v>
      </c>
      <c r="U141" s="134">
        <v>69.7</v>
      </c>
      <c r="V141" s="134">
        <v>69.6</v>
      </c>
      <c r="W141" s="134">
        <v>70.6</v>
      </c>
      <c r="X141" s="134">
        <v>71.8</v>
      </c>
      <c r="Y141" s="134">
        <v>74.6</v>
      </c>
      <c r="Z141" s="134">
        <v>78</v>
      </c>
      <c r="AA141" s="134">
        <v>148.6</v>
      </c>
      <c r="AB141" s="134">
        <v>148.2</v>
      </c>
      <c r="AC141" s="134">
        <v>145.5</v>
      </c>
      <c r="AD141" s="134">
        <v>143.2</v>
      </c>
    </row>
    <row r="142" spans="1:30" ht="11.25">
      <c r="A142" s="103"/>
      <c r="B142" s="103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AD142" s="103"/>
    </row>
    <row r="143" spans="1:26" ht="11.25">
      <c r="A143" s="129"/>
      <c r="B143" s="274"/>
      <c r="C143" s="281"/>
      <c r="D143" s="282"/>
      <c r="E143" s="282"/>
      <c r="F143" s="282"/>
      <c r="G143" s="282"/>
      <c r="H143" s="282"/>
      <c r="I143" s="282">
        <v>2008</v>
      </c>
      <c r="J143" s="282"/>
      <c r="K143" s="282"/>
      <c r="L143" s="282"/>
      <c r="M143" s="282"/>
      <c r="N143" s="283"/>
      <c r="O143" s="284"/>
      <c r="P143" s="285"/>
      <c r="Q143" s="285"/>
      <c r="R143" s="285"/>
      <c r="S143" s="286"/>
      <c r="T143" s="286"/>
      <c r="U143" s="287">
        <v>2009</v>
      </c>
      <c r="V143" s="288"/>
      <c r="W143" s="288"/>
      <c r="X143" s="288"/>
      <c r="Y143" s="288"/>
      <c r="Z143" s="289"/>
    </row>
    <row r="144" spans="1:30" ht="11.25">
      <c r="A144" s="129"/>
      <c r="B144" s="94" t="s">
        <v>23</v>
      </c>
      <c r="C144" s="127" t="s">
        <v>125</v>
      </c>
      <c r="D144" s="127" t="s">
        <v>124</v>
      </c>
      <c r="E144" s="127" t="s">
        <v>123</v>
      </c>
      <c r="F144" s="127" t="s">
        <v>134</v>
      </c>
      <c r="G144" s="127" t="s">
        <v>133</v>
      </c>
      <c r="H144" s="127" t="s">
        <v>132</v>
      </c>
      <c r="I144" s="127" t="s">
        <v>131</v>
      </c>
      <c r="J144" s="127" t="s">
        <v>130</v>
      </c>
      <c r="K144" s="127" t="s">
        <v>129</v>
      </c>
      <c r="L144" s="127" t="s">
        <v>128</v>
      </c>
      <c r="M144" s="127" t="s">
        <v>127</v>
      </c>
      <c r="N144" s="127" t="s">
        <v>126</v>
      </c>
      <c r="O144" s="127" t="s">
        <v>125</v>
      </c>
      <c r="P144" s="127" t="s">
        <v>124</v>
      </c>
      <c r="Q144" s="127" t="s">
        <v>123</v>
      </c>
      <c r="R144" s="127" t="s">
        <v>134</v>
      </c>
      <c r="S144" s="127" t="s">
        <v>133</v>
      </c>
      <c r="T144" s="127" t="s">
        <v>132</v>
      </c>
      <c r="U144" s="127" t="s">
        <v>131</v>
      </c>
      <c r="V144" s="127" t="s">
        <v>130</v>
      </c>
      <c r="W144" s="127" t="s">
        <v>129</v>
      </c>
      <c r="X144" s="127" t="s">
        <v>128</v>
      </c>
      <c r="Y144" s="127" t="s">
        <v>127</v>
      </c>
      <c r="Z144" s="127" t="s">
        <v>126</v>
      </c>
      <c r="AA144" s="127" t="s">
        <v>125</v>
      </c>
      <c r="AB144" s="127" t="s">
        <v>124</v>
      </c>
      <c r="AC144" s="127" t="s">
        <v>123</v>
      </c>
      <c r="AD144" s="127" t="s">
        <v>134</v>
      </c>
    </row>
    <row r="145" spans="1:30" ht="11.25">
      <c r="A145" s="103"/>
      <c r="B145" s="73" t="s">
        <v>258</v>
      </c>
      <c r="C145" s="136">
        <v>100.2</v>
      </c>
      <c r="D145" s="136">
        <v>100.4</v>
      </c>
      <c r="E145" s="136">
        <v>100.3</v>
      </c>
      <c r="F145" s="136">
        <v>101.6</v>
      </c>
      <c r="G145" s="134">
        <v>100.7</v>
      </c>
      <c r="H145" s="136">
        <v>101.1</v>
      </c>
      <c r="I145" s="136">
        <v>100.9</v>
      </c>
      <c r="J145" s="136">
        <v>101.3</v>
      </c>
      <c r="K145" s="136">
        <v>100.7</v>
      </c>
      <c r="L145" s="136">
        <v>100.7</v>
      </c>
      <c r="M145" s="136">
        <v>100.5</v>
      </c>
      <c r="N145" s="136">
        <v>100</v>
      </c>
      <c r="O145" s="136">
        <v>100.3</v>
      </c>
      <c r="P145" s="136">
        <v>100.4</v>
      </c>
      <c r="Q145" s="136">
        <v>100</v>
      </c>
      <c r="R145" s="136">
        <v>100.3</v>
      </c>
      <c r="S145" s="136">
        <v>100.1</v>
      </c>
      <c r="T145" s="141">
        <v>100.2</v>
      </c>
      <c r="U145" s="141">
        <v>100.5</v>
      </c>
      <c r="V145" s="126">
        <v>100.6</v>
      </c>
      <c r="W145" s="126">
        <v>100.8</v>
      </c>
      <c r="X145" s="126">
        <v>100.3</v>
      </c>
      <c r="Y145" s="126">
        <v>100.3</v>
      </c>
      <c r="Z145" s="126">
        <v>100.8</v>
      </c>
      <c r="AA145" s="126">
        <v>100.6</v>
      </c>
      <c r="AB145" s="126">
        <v>100.3</v>
      </c>
      <c r="AC145" s="126">
        <v>100.2</v>
      </c>
      <c r="AD145" s="136">
        <v>100.4</v>
      </c>
    </row>
    <row r="146" spans="1:30" ht="11.25">
      <c r="A146" s="103"/>
      <c r="B146" s="73" t="s">
        <v>259</v>
      </c>
      <c r="C146" s="134">
        <v>106.8</v>
      </c>
      <c r="D146" s="134">
        <v>106.9</v>
      </c>
      <c r="E146" s="134">
        <v>106.8</v>
      </c>
      <c r="F146" s="134">
        <v>107.7</v>
      </c>
      <c r="G146" s="134">
        <v>107.8</v>
      </c>
      <c r="H146" s="134">
        <v>108.2</v>
      </c>
      <c r="I146" s="134">
        <v>108.5</v>
      </c>
      <c r="J146" s="134">
        <v>108.9</v>
      </c>
      <c r="K146" s="134">
        <v>109</v>
      </c>
      <c r="L146" s="134">
        <v>109</v>
      </c>
      <c r="M146" s="134">
        <v>108.9</v>
      </c>
      <c r="N146" s="134">
        <v>108.5</v>
      </c>
      <c r="O146" s="134">
        <v>108.6</v>
      </c>
      <c r="P146" s="134">
        <v>108.5</v>
      </c>
      <c r="Q146" s="134">
        <v>108.3</v>
      </c>
      <c r="R146" s="134">
        <v>106.9</v>
      </c>
      <c r="S146" s="134">
        <v>106.3</v>
      </c>
      <c r="T146" s="141">
        <v>105.4</v>
      </c>
      <c r="U146" s="141">
        <v>105</v>
      </c>
      <c r="V146" s="126">
        <v>104.3</v>
      </c>
      <c r="W146" s="126">
        <v>104.4</v>
      </c>
      <c r="X146" s="126">
        <v>103.9</v>
      </c>
      <c r="Y146" s="126">
        <v>103.7</v>
      </c>
      <c r="Z146" s="126">
        <v>104.5</v>
      </c>
      <c r="AA146" s="126">
        <v>104.9</v>
      </c>
      <c r="AB146" s="126">
        <v>104.8</v>
      </c>
      <c r="AC146" s="126">
        <v>104.9</v>
      </c>
      <c r="AD146" s="134">
        <v>105</v>
      </c>
    </row>
    <row r="147" spans="1:30" ht="11.25">
      <c r="A147" s="103"/>
      <c r="B147" s="73" t="s">
        <v>260</v>
      </c>
      <c r="C147" s="134">
        <v>106.8</v>
      </c>
      <c r="D147" s="134">
        <v>106.8</v>
      </c>
      <c r="E147" s="134">
        <v>106.8</v>
      </c>
      <c r="F147" s="134">
        <v>107</v>
      </c>
      <c r="G147" s="134">
        <v>107.2</v>
      </c>
      <c r="H147" s="134">
        <v>107.4</v>
      </c>
      <c r="I147" s="134">
        <v>107.5</v>
      </c>
      <c r="J147" s="134">
        <v>107.7</v>
      </c>
      <c r="K147" s="134">
        <v>107.9</v>
      </c>
      <c r="L147" s="134">
        <v>108</v>
      </c>
      <c r="M147" s="134">
        <v>108.1</v>
      </c>
      <c r="N147" s="134">
        <v>108.1</v>
      </c>
      <c r="O147" s="134">
        <v>108.6</v>
      </c>
      <c r="P147" s="134">
        <v>108.6</v>
      </c>
      <c r="Q147" s="134">
        <v>108.5</v>
      </c>
      <c r="R147" s="134">
        <v>108.1</v>
      </c>
      <c r="S147" s="134">
        <v>107.7</v>
      </c>
      <c r="T147" s="134">
        <v>107.3</v>
      </c>
      <c r="U147" s="134">
        <v>107</v>
      </c>
      <c r="V147" s="134">
        <v>106.6</v>
      </c>
      <c r="W147" s="134">
        <v>106.4</v>
      </c>
      <c r="X147" s="134">
        <v>106.1</v>
      </c>
      <c r="Y147" s="134">
        <v>105.9</v>
      </c>
      <c r="Z147" s="134">
        <v>105.8</v>
      </c>
      <c r="AA147" s="134">
        <v>104.9</v>
      </c>
      <c r="AB147" s="134">
        <v>104.8</v>
      </c>
      <c r="AC147" s="134">
        <v>104.9</v>
      </c>
      <c r="AD147" s="134">
        <v>104.9</v>
      </c>
    </row>
    <row r="148" spans="1:30" ht="11.25">
      <c r="A148" s="103"/>
      <c r="B148" s="112"/>
      <c r="C148" s="103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  <c r="T148" s="112"/>
      <c r="U148" s="103"/>
      <c r="AD148" s="112"/>
    </row>
    <row r="149" spans="1:26" ht="11.25">
      <c r="A149" s="103"/>
      <c r="B149" s="99"/>
      <c r="C149" s="281"/>
      <c r="D149" s="282"/>
      <c r="E149" s="282"/>
      <c r="F149" s="282"/>
      <c r="G149" s="282"/>
      <c r="H149" s="282"/>
      <c r="I149" s="282">
        <v>2008</v>
      </c>
      <c r="J149" s="282"/>
      <c r="K149" s="282"/>
      <c r="L149" s="282"/>
      <c r="M149" s="282"/>
      <c r="N149" s="283"/>
      <c r="O149" s="284"/>
      <c r="P149" s="285"/>
      <c r="Q149" s="285"/>
      <c r="R149" s="285"/>
      <c r="S149" s="286"/>
      <c r="T149" s="286"/>
      <c r="U149" s="287">
        <v>2009</v>
      </c>
      <c r="V149" s="288"/>
      <c r="W149" s="288"/>
      <c r="X149" s="288"/>
      <c r="Y149" s="288"/>
      <c r="Z149" s="289"/>
    </row>
    <row r="150" spans="1:30" ht="11.25">
      <c r="A150" s="246"/>
      <c r="B150" s="94" t="s">
        <v>143</v>
      </c>
      <c r="C150" s="127" t="s">
        <v>125</v>
      </c>
      <c r="D150" s="127" t="s">
        <v>124</v>
      </c>
      <c r="E150" s="127" t="s">
        <v>123</v>
      </c>
      <c r="F150" s="127" t="s">
        <v>134</v>
      </c>
      <c r="G150" s="127" t="s">
        <v>133</v>
      </c>
      <c r="H150" s="127" t="s">
        <v>132</v>
      </c>
      <c r="I150" s="127" t="s">
        <v>131</v>
      </c>
      <c r="J150" s="127" t="s">
        <v>130</v>
      </c>
      <c r="K150" s="127" t="s">
        <v>129</v>
      </c>
      <c r="L150" s="127" t="s">
        <v>128</v>
      </c>
      <c r="M150" s="127" t="s">
        <v>127</v>
      </c>
      <c r="N150" s="127" t="s">
        <v>126</v>
      </c>
      <c r="O150" s="127" t="s">
        <v>125</v>
      </c>
      <c r="P150" s="127" t="s">
        <v>124</v>
      </c>
      <c r="Q150" s="127" t="s">
        <v>123</v>
      </c>
      <c r="R150" s="127" t="s">
        <v>134</v>
      </c>
      <c r="S150" s="127" t="s">
        <v>133</v>
      </c>
      <c r="T150" s="127" t="s">
        <v>132</v>
      </c>
      <c r="U150" s="127" t="s">
        <v>131</v>
      </c>
      <c r="V150" s="127" t="s">
        <v>130</v>
      </c>
      <c r="W150" s="127" t="s">
        <v>129</v>
      </c>
      <c r="X150" s="127" t="s">
        <v>128</v>
      </c>
      <c r="Y150" s="127" t="s">
        <v>127</v>
      </c>
      <c r="Z150" s="127" t="s">
        <v>126</v>
      </c>
      <c r="AA150" s="127" t="s">
        <v>125</v>
      </c>
      <c r="AB150" s="127" t="s">
        <v>124</v>
      </c>
      <c r="AC150" s="127" t="s">
        <v>123</v>
      </c>
      <c r="AD150" s="127" t="s">
        <v>134</v>
      </c>
    </row>
    <row r="151" spans="1:30" ht="11.25">
      <c r="A151" s="246"/>
      <c r="B151" s="73" t="s">
        <v>232</v>
      </c>
      <c r="C151" s="136">
        <v>102.4</v>
      </c>
      <c r="D151" s="136">
        <v>101.9</v>
      </c>
      <c r="E151" s="136">
        <v>101.7</v>
      </c>
      <c r="F151" s="136">
        <v>102.2</v>
      </c>
      <c r="G151" s="134">
        <v>102.7</v>
      </c>
      <c r="H151" s="136">
        <v>101.2</v>
      </c>
      <c r="I151" s="136">
        <v>100.6</v>
      </c>
      <c r="J151" s="136">
        <v>100.3</v>
      </c>
      <c r="K151" s="136">
        <v>100.7</v>
      </c>
      <c r="L151" s="136">
        <v>102.8</v>
      </c>
      <c r="M151" s="136">
        <v>101.5</v>
      </c>
      <c r="N151" s="136">
        <v>99.8</v>
      </c>
      <c r="O151" s="136">
        <v>100.2</v>
      </c>
      <c r="P151" s="136">
        <v>100.2</v>
      </c>
      <c r="Q151" s="136">
        <v>99.7</v>
      </c>
      <c r="R151" s="136">
        <v>99.5</v>
      </c>
      <c r="S151" s="136">
        <v>99</v>
      </c>
      <c r="T151" s="141">
        <v>99.4</v>
      </c>
      <c r="U151" s="141">
        <v>99.7</v>
      </c>
      <c r="V151" s="126">
        <v>99.9</v>
      </c>
      <c r="W151" s="126">
        <v>100</v>
      </c>
      <c r="X151" s="126">
        <v>97.3</v>
      </c>
      <c r="Y151" s="126">
        <v>93.2</v>
      </c>
      <c r="Z151" s="126">
        <v>98.5</v>
      </c>
      <c r="AA151" s="126">
        <v>98.8</v>
      </c>
      <c r="AB151" s="126">
        <v>100.3</v>
      </c>
      <c r="AC151" s="126">
        <v>100.4</v>
      </c>
      <c r="AD151" s="136">
        <v>99.7</v>
      </c>
    </row>
    <row r="152" spans="1:30" ht="11.25">
      <c r="A152" s="246"/>
      <c r="B152" s="73" t="s">
        <v>140</v>
      </c>
      <c r="C152" s="134">
        <v>138.8</v>
      </c>
      <c r="D152" s="134">
        <v>140.5</v>
      </c>
      <c r="E152" s="134">
        <v>142.5</v>
      </c>
      <c r="F152" s="134">
        <v>144.9</v>
      </c>
      <c r="G152" s="134">
        <v>148.6</v>
      </c>
      <c r="H152" s="134">
        <v>150.4</v>
      </c>
      <c r="I152" s="134">
        <v>151.4</v>
      </c>
      <c r="J152" s="134">
        <v>150.5</v>
      </c>
      <c r="K152" s="134">
        <v>144.4</v>
      </c>
      <c r="L152" s="134">
        <v>130.8</v>
      </c>
      <c r="M152" s="134">
        <v>123.9</v>
      </c>
      <c r="N152" s="134">
        <v>119.3</v>
      </c>
      <c r="O152" s="134">
        <v>116.8</v>
      </c>
      <c r="P152" s="134">
        <v>114.7</v>
      </c>
      <c r="Q152" s="134">
        <v>112.5</v>
      </c>
      <c r="R152" s="134">
        <v>109.6</v>
      </c>
      <c r="S152" s="134">
        <v>105.6</v>
      </c>
      <c r="T152" s="141">
        <v>103.7</v>
      </c>
      <c r="U152" s="141">
        <v>102.9</v>
      </c>
      <c r="V152" s="126">
        <v>102.5</v>
      </c>
      <c r="W152" s="126">
        <v>101.8</v>
      </c>
      <c r="X152" s="126">
        <v>96.3</v>
      </c>
      <c r="Y152" s="126">
        <v>88.4</v>
      </c>
      <c r="Z152" s="126">
        <v>87.3</v>
      </c>
      <c r="AA152" s="126">
        <v>86.1</v>
      </c>
      <c r="AB152" s="126">
        <v>86.1</v>
      </c>
      <c r="AC152" s="126">
        <v>86.7</v>
      </c>
      <c r="AD152" s="134">
        <v>86.8</v>
      </c>
    </row>
    <row r="153" spans="1:30" ht="11.25">
      <c r="A153" s="246"/>
      <c r="B153" s="73" t="s">
        <v>260</v>
      </c>
      <c r="C153" s="134">
        <v>138.8</v>
      </c>
      <c r="D153" s="134">
        <v>139.7</v>
      </c>
      <c r="E153" s="134">
        <v>140.6</v>
      </c>
      <c r="F153" s="134">
        <v>141.7</v>
      </c>
      <c r="G153" s="134">
        <v>143.1</v>
      </c>
      <c r="H153" s="134">
        <v>144.3</v>
      </c>
      <c r="I153" s="134">
        <v>145.3</v>
      </c>
      <c r="J153" s="134">
        <v>146</v>
      </c>
      <c r="K153" s="134">
        <v>145.8</v>
      </c>
      <c r="L153" s="134">
        <v>144</v>
      </c>
      <c r="M153" s="134">
        <v>141.8</v>
      </c>
      <c r="N153" s="134">
        <v>139.4</v>
      </c>
      <c r="O153" s="134">
        <v>116.8</v>
      </c>
      <c r="P153" s="134">
        <v>115.7</v>
      </c>
      <c r="Q153" s="134">
        <v>114.6</v>
      </c>
      <c r="R153" s="134">
        <v>113.3</v>
      </c>
      <c r="S153" s="134">
        <v>111.7</v>
      </c>
      <c r="T153" s="134">
        <v>110.3</v>
      </c>
      <c r="U153" s="134">
        <v>109.2</v>
      </c>
      <c r="V153" s="134">
        <v>108.3</v>
      </c>
      <c r="W153" s="134">
        <v>107.6</v>
      </c>
      <c r="X153" s="134">
        <v>106.4</v>
      </c>
      <c r="Y153" s="134">
        <v>104.6</v>
      </c>
      <c r="Z153" s="134">
        <v>103.1</v>
      </c>
      <c r="AA153" s="134">
        <v>86.1</v>
      </c>
      <c r="AB153" s="134">
        <v>86.1</v>
      </c>
      <c r="AC153" s="134">
        <v>86.3</v>
      </c>
      <c r="AD153" s="134">
        <v>86.4</v>
      </c>
    </row>
    <row r="154" spans="1:30" ht="11.25">
      <c r="A154" s="246"/>
      <c r="B154" s="103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AD154" s="103"/>
    </row>
    <row r="155" spans="1:26" ht="11.25">
      <c r="A155" s="246"/>
      <c r="B155" s="126"/>
      <c r="C155" s="281"/>
      <c r="D155" s="282"/>
      <c r="E155" s="282"/>
      <c r="F155" s="282"/>
      <c r="G155" s="282"/>
      <c r="H155" s="282"/>
      <c r="I155" s="282">
        <v>2008</v>
      </c>
      <c r="J155" s="282"/>
      <c r="K155" s="282"/>
      <c r="L155" s="282"/>
      <c r="M155" s="282"/>
      <c r="N155" s="283"/>
      <c r="O155" s="284"/>
      <c r="P155" s="285"/>
      <c r="Q155" s="285"/>
      <c r="R155" s="285"/>
      <c r="S155" s="286"/>
      <c r="T155" s="286"/>
      <c r="U155" s="287">
        <v>2009</v>
      </c>
      <c r="V155" s="288"/>
      <c r="W155" s="288"/>
      <c r="X155" s="288"/>
      <c r="Y155" s="288"/>
      <c r="Z155" s="289"/>
    </row>
    <row r="156" spans="1:30" ht="11.25">
      <c r="A156" s="246"/>
      <c r="B156" s="247" t="s">
        <v>49</v>
      </c>
      <c r="C156" s="127" t="s">
        <v>125</v>
      </c>
      <c r="D156" s="127" t="s">
        <v>124</v>
      </c>
      <c r="E156" s="127" t="s">
        <v>123</v>
      </c>
      <c r="F156" s="127" t="s">
        <v>134</v>
      </c>
      <c r="G156" s="127" t="s">
        <v>133</v>
      </c>
      <c r="H156" s="127" t="s">
        <v>132</v>
      </c>
      <c r="I156" s="127" t="s">
        <v>131</v>
      </c>
      <c r="J156" s="127" t="s">
        <v>130</v>
      </c>
      <c r="K156" s="127" t="s">
        <v>129</v>
      </c>
      <c r="L156" s="127" t="s">
        <v>128</v>
      </c>
      <c r="M156" s="127" t="s">
        <v>127</v>
      </c>
      <c r="N156" s="127" t="s">
        <v>126</v>
      </c>
      <c r="O156" s="127" t="s">
        <v>125</v>
      </c>
      <c r="P156" s="127" t="s">
        <v>124</v>
      </c>
      <c r="Q156" s="127" t="s">
        <v>123</v>
      </c>
      <c r="R156" s="128" t="s">
        <v>134</v>
      </c>
      <c r="S156" s="127" t="s">
        <v>133</v>
      </c>
      <c r="T156" s="127" t="s">
        <v>132</v>
      </c>
      <c r="U156" s="127" t="s">
        <v>131</v>
      </c>
      <c r="V156" s="127" t="s">
        <v>130</v>
      </c>
      <c r="W156" s="127" t="s">
        <v>129</v>
      </c>
      <c r="X156" s="127" t="s">
        <v>128</v>
      </c>
      <c r="Y156" s="127" t="s">
        <v>127</v>
      </c>
      <c r="Z156" s="127" t="s">
        <v>126</v>
      </c>
      <c r="AA156" s="127" t="s">
        <v>125</v>
      </c>
      <c r="AB156" s="127" t="s">
        <v>124</v>
      </c>
      <c r="AC156" s="127" t="s">
        <v>123</v>
      </c>
      <c r="AD156" s="128" t="s">
        <v>134</v>
      </c>
    </row>
    <row r="157" spans="1:30" ht="11.25">
      <c r="A157" s="246"/>
      <c r="B157" s="78" t="s">
        <v>144</v>
      </c>
      <c r="C157" s="134">
        <v>36</v>
      </c>
      <c r="D157" s="134">
        <v>117.4</v>
      </c>
      <c r="E157" s="134">
        <v>116.7</v>
      </c>
      <c r="F157" s="134">
        <v>94.8</v>
      </c>
      <c r="G157" s="134">
        <v>131.7</v>
      </c>
      <c r="H157" s="134">
        <v>113.4</v>
      </c>
      <c r="I157" s="134">
        <v>90.6</v>
      </c>
      <c r="J157" s="134">
        <v>105.3</v>
      </c>
      <c r="K157" s="134">
        <v>119.5</v>
      </c>
      <c r="L157" s="134">
        <v>91.7</v>
      </c>
      <c r="M157" s="134">
        <v>86.1</v>
      </c>
      <c r="N157" s="134">
        <v>162.7</v>
      </c>
      <c r="O157" s="134">
        <v>30.2</v>
      </c>
      <c r="P157" s="134">
        <v>128.5</v>
      </c>
      <c r="Q157" s="134">
        <v>126.7</v>
      </c>
      <c r="R157" s="134">
        <v>126.9</v>
      </c>
      <c r="S157" s="134">
        <v>106.6</v>
      </c>
      <c r="T157" s="126">
        <v>125.5</v>
      </c>
      <c r="U157" s="126">
        <v>89.7</v>
      </c>
      <c r="V157" s="126">
        <v>95.9</v>
      </c>
      <c r="W157" s="126">
        <v>107</v>
      </c>
      <c r="X157" s="126">
        <v>104</v>
      </c>
      <c r="Y157" s="126">
        <v>95.7</v>
      </c>
      <c r="Z157" s="126">
        <v>151.1</v>
      </c>
      <c r="AA157" s="126">
        <v>26.9</v>
      </c>
      <c r="AB157" s="126">
        <v>100.8</v>
      </c>
      <c r="AC157" s="126">
        <v>150.5</v>
      </c>
      <c r="AD157" s="134">
        <v>117.1</v>
      </c>
    </row>
    <row r="158" spans="1:30" ht="11.25">
      <c r="A158" s="246"/>
      <c r="B158" s="78" t="s">
        <v>140</v>
      </c>
      <c r="C158" s="134">
        <v>110.7</v>
      </c>
      <c r="D158" s="134">
        <v>119.3</v>
      </c>
      <c r="E158" s="134">
        <v>117.2</v>
      </c>
      <c r="F158" s="134">
        <v>108.6</v>
      </c>
      <c r="G158" s="134">
        <v>122.3</v>
      </c>
      <c r="H158" s="134">
        <v>101.5</v>
      </c>
      <c r="I158" s="134">
        <v>104</v>
      </c>
      <c r="J158" s="134">
        <v>103.6</v>
      </c>
      <c r="K158" s="134">
        <v>100.7</v>
      </c>
      <c r="L158" s="134">
        <v>103.6</v>
      </c>
      <c r="M158" s="134">
        <v>94.1</v>
      </c>
      <c r="N158" s="134">
        <v>96</v>
      </c>
      <c r="O158" s="134">
        <v>86.1</v>
      </c>
      <c r="P158" s="134">
        <v>94.4</v>
      </c>
      <c r="Q158" s="134">
        <v>102.2</v>
      </c>
      <c r="R158" s="134">
        <v>136.9</v>
      </c>
      <c r="S158" s="134">
        <v>110.8</v>
      </c>
      <c r="T158" s="126">
        <v>107.8</v>
      </c>
      <c r="U158" s="126">
        <v>106.2</v>
      </c>
      <c r="V158" s="126">
        <v>97.8</v>
      </c>
      <c r="W158" s="126">
        <v>87</v>
      </c>
      <c r="X158" s="126">
        <v>98.7</v>
      </c>
      <c r="Y158" s="126">
        <v>108.2</v>
      </c>
      <c r="Z158" s="126">
        <v>101.3</v>
      </c>
      <c r="AA158" s="126">
        <v>102.9</v>
      </c>
      <c r="AB158" s="126">
        <v>78.1</v>
      </c>
      <c r="AC158" s="126">
        <v>96</v>
      </c>
      <c r="AD158" s="134">
        <v>88.6</v>
      </c>
    </row>
    <row r="159" spans="1:30" ht="11.25">
      <c r="A159" s="246"/>
      <c r="B159" s="73" t="s">
        <v>260</v>
      </c>
      <c r="C159" s="126">
        <v>110.7</v>
      </c>
      <c r="D159" s="126">
        <v>115.3</v>
      </c>
      <c r="E159" s="126">
        <v>116</v>
      </c>
      <c r="F159" s="126">
        <v>114</v>
      </c>
      <c r="G159" s="126">
        <v>116.1</v>
      </c>
      <c r="H159" s="126">
        <v>112.4</v>
      </c>
      <c r="I159" s="126">
        <v>110.9</v>
      </c>
      <c r="J159" s="126">
        <v>109.7</v>
      </c>
      <c r="K159" s="126">
        <v>108.2</v>
      </c>
      <c r="L159" s="126">
        <v>107.6</v>
      </c>
      <c r="M159" s="126">
        <v>106.1</v>
      </c>
      <c r="N159" s="126">
        <v>104.6</v>
      </c>
      <c r="O159" s="126">
        <v>86.1</v>
      </c>
      <c r="P159" s="126">
        <v>90.3</v>
      </c>
      <c r="Q159" s="126">
        <v>95.1</v>
      </c>
      <c r="R159" s="126">
        <v>106.3</v>
      </c>
      <c r="S159" s="126">
        <v>107.4</v>
      </c>
      <c r="T159" s="126">
        <v>107.3</v>
      </c>
      <c r="U159" s="141">
        <v>107</v>
      </c>
      <c r="V159" s="141">
        <v>105.4</v>
      </c>
      <c r="W159" s="141">
        <v>102.2</v>
      </c>
      <c r="X159" s="141">
        <v>101.7</v>
      </c>
      <c r="Y159" s="141">
        <v>102.3</v>
      </c>
      <c r="Z159" s="141">
        <v>102.1</v>
      </c>
      <c r="AA159" s="141">
        <v>102.9</v>
      </c>
      <c r="AB159" s="141">
        <v>90.5</v>
      </c>
      <c r="AC159" s="141">
        <v>92.7</v>
      </c>
      <c r="AD159" s="126">
        <v>91.3</v>
      </c>
    </row>
    <row r="160" spans="1:30" ht="11.25">
      <c r="A160" s="246"/>
      <c r="B160" s="129"/>
      <c r="C160" s="129"/>
      <c r="D160" s="129"/>
      <c r="E160" s="129"/>
      <c r="F160" s="129"/>
      <c r="G160" s="129"/>
      <c r="H160" s="129"/>
      <c r="I160" s="129"/>
      <c r="J160" s="129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AD160" s="103"/>
    </row>
    <row r="161" spans="1:26" ht="11.25">
      <c r="A161" s="246"/>
      <c r="B161" s="126"/>
      <c r="C161" s="281"/>
      <c r="D161" s="282"/>
      <c r="E161" s="282"/>
      <c r="F161" s="282"/>
      <c r="G161" s="282"/>
      <c r="H161" s="282"/>
      <c r="I161" s="282">
        <v>2008</v>
      </c>
      <c r="J161" s="282"/>
      <c r="K161" s="282"/>
      <c r="L161" s="282"/>
      <c r="M161" s="282"/>
      <c r="N161" s="283"/>
      <c r="O161" s="284"/>
      <c r="P161" s="285"/>
      <c r="Q161" s="285"/>
      <c r="R161" s="285"/>
      <c r="S161" s="286"/>
      <c r="T161" s="286"/>
      <c r="U161" s="287">
        <v>2009</v>
      </c>
      <c r="V161" s="288"/>
      <c r="W161" s="288"/>
      <c r="X161" s="288"/>
      <c r="Y161" s="288"/>
      <c r="Z161" s="289"/>
    </row>
    <row r="162" spans="1:30" ht="11.25">
      <c r="A162" s="200"/>
      <c r="B162" s="94" t="s">
        <v>146</v>
      </c>
      <c r="C162" s="127" t="s">
        <v>125</v>
      </c>
      <c r="D162" s="127" t="s">
        <v>124</v>
      </c>
      <c r="E162" s="127" t="s">
        <v>123</v>
      </c>
      <c r="F162" s="127" t="s">
        <v>134</v>
      </c>
      <c r="G162" s="127" t="s">
        <v>133</v>
      </c>
      <c r="H162" s="127" t="s">
        <v>132</v>
      </c>
      <c r="I162" s="127" t="s">
        <v>131</v>
      </c>
      <c r="J162" s="127" t="s">
        <v>130</v>
      </c>
      <c r="K162" s="127" t="s">
        <v>129</v>
      </c>
      <c r="L162" s="127" t="s">
        <v>128</v>
      </c>
      <c r="M162" s="127" t="s">
        <v>127</v>
      </c>
      <c r="N162" s="127" t="s">
        <v>126</v>
      </c>
      <c r="O162" s="127" t="s">
        <v>125</v>
      </c>
      <c r="P162" s="127" t="s">
        <v>124</v>
      </c>
      <c r="Q162" s="127" t="s">
        <v>123</v>
      </c>
      <c r="R162" s="128" t="s">
        <v>134</v>
      </c>
      <c r="S162" s="127" t="s">
        <v>133</v>
      </c>
      <c r="T162" s="127" t="s">
        <v>132</v>
      </c>
      <c r="U162" s="127" t="s">
        <v>131</v>
      </c>
      <c r="V162" s="127" t="s">
        <v>130</v>
      </c>
      <c r="W162" s="127" t="s">
        <v>129</v>
      </c>
      <c r="X162" s="127" t="s">
        <v>128</v>
      </c>
      <c r="Y162" s="127" t="s">
        <v>127</v>
      </c>
      <c r="Z162" s="127" t="s">
        <v>126</v>
      </c>
      <c r="AA162" s="127" t="s">
        <v>125</v>
      </c>
      <c r="AB162" s="127" t="s">
        <v>124</v>
      </c>
      <c r="AC162" s="127" t="s">
        <v>123</v>
      </c>
      <c r="AD162" s="128" t="s">
        <v>134</v>
      </c>
    </row>
    <row r="163" spans="1:30" ht="11.25">
      <c r="A163" s="103"/>
      <c r="B163" s="78" t="s">
        <v>144</v>
      </c>
      <c r="C163" s="134">
        <v>97.4</v>
      </c>
      <c r="D163" s="134">
        <v>62.5</v>
      </c>
      <c r="E163" s="134">
        <v>66.9</v>
      </c>
      <c r="F163" s="134">
        <v>138.2</v>
      </c>
      <c r="G163" s="134">
        <v>96.1</v>
      </c>
      <c r="H163" s="134">
        <v>127.1</v>
      </c>
      <c r="I163" s="134">
        <v>69.8</v>
      </c>
      <c r="J163" s="134">
        <v>98.5</v>
      </c>
      <c r="K163" s="134">
        <v>140</v>
      </c>
      <c r="L163" s="134">
        <v>76.6</v>
      </c>
      <c r="M163" s="134">
        <v>88.7</v>
      </c>
      <c r="N163" s="134">
        <v>116.4</v>
      </c>
      <c r="O163" s="134">
        <v>39.5</v>
      </c>
      <c r="P163" s="143">
        <v>133.8</v>
      </c>
      <c r="Q163" s="134">
        <v>117.9</v>
      </c>
      <c r="R163" s="134">
        <v>90.1</v>
      </c>
      <c r="S163" s="134">
        <v>123.7</v>
      </c>
      <c r="T163" s="126">
        <v>133.6</v>
      </c>
      <c r="U163" s="126">
        <v>84.7</v>
      </c>
      <c r="V163" s="126">
        <v>81.1</v>
      </c>
      <c r="W163" s="126">
        <v>107.8</v>
      </c>
      <c r="X163" s="126">
        <v>95.6</v>
      </c>
      <c r="Y163" s="145">
        <v>119.2</v>
      </c>
      <c r="Z163" s="126">
        <v>114.4</v>
      </c>
      <c r="AA163" s="126">
        <v>30.7</v>
      </c>
      <c r="AB163" s="126">
        <v>124.9</v>
      </c>
      <c r="AC163" s="126">
        <v>209.2</v>
      </c>
      <c r="AD163" s="134">
        <v>82.6</v>
      </c>
    </row>
    <row r="164" spans="1:30" ht="11.25">
      <c r="A164" s="103"/>
      <c r="B164" s="78" t="s">
        <v>140</v>
      </c>
      <c r="C164" s="134">
        <v>203.5</v>
      </c>
      <c r="D164" s="134">
        <v>146.3</v>
      </c>
      <c r="E164" s="134">
        <v>75.4</v>
      </c>
      <c r="F164" s="134">
        <v>87</v>
      </c>
      <c r="G164" s="134">
        <v>81.7</v>
      </c>
      <c r="H164" s="134">
        <v>81.1</v>
      </c>
      <c r="I164" s="134">
        <v>62.8</v>
      </c>
      <c r="J164" s="134">
        <v>71.1</v>
      </c>
      <c r="K164" s="134">
        <v>88.7</v>
      </c>
      <c r="L164" s="134">
        <v>66.2</v>
      </c>
      <c r="M164" s="134">
        <v>78.8</v>
      </c>
      <c r="N164" s="134">
        <v>51.8</v>
      </c>
      <c r="O164" s="134">
        <v>21</v>
      </c>
      <c r="P164" s="143">
        <v>45</v>
      </c>
      <c r="Q164" s="134">
        <v>79.3</v>
      </c>
      <c r="R164" s="134">
        <v>52.3</v>
      </c>
      <c r="S164" s="134">
        <v>67.2</v>
      </c>
      <c r="T164" s="126">
        <v>70.7</v>
      </c>
      <c r="U164" s="126">
        <v>85.9</v>
      </c>
      <c r="V164" s="126">
        <v>70.7</v>
      </c>
      <c r="W164" s="126">
        <v>54.4</v>
      </c>
      <c r="X164" s="126">
        <v>67.9</v>
      </c>
      <c r="Y164" s="126">
        <v>91.3</v>
      </c>
      <c r="Z164" s="126">
        <v>89.7</v>
      </c>
      <c r="AA164" s="126">
        <v>69.7</v>
      </c>
      <c r="AB164" s="126">
        <v>65</v>
      </c>
      <c r="AC164" s="126">
        <v>115.4</v>
      </c>
      <c r="AD164" s="134">
        <v>105.9</v>
      </c>
    </row>
    <row r="165" spans="1:30" ht="11.25">
      <c r="A165" s="103"/>
      <c r="B165" s="73" t="s">
        <v>260</v>
      </c>
      <c r="C165" s="222">
        <v>202.5</v>
      </c>
      <c r="D165" s="222">
        <v>176.8</v>
      </c>
      <c r="E165" s="223">
        <v>138.5</v>
      </c>
      <c r="F165" s="223">
        <v>122.6</v>
      </c>
      <c r="G165" s="223">
        <v>112.7</v>
      </c>
      <c r="H165" s="224">
        <v>105.1</v>
      </c>
      <c r="I165" s="224">
        <f>100-2.3</f>
        <v>97.7</v>
      </c>
      <c r="J165" s="224">
        <v>94</v>
      </c>
      <c r="K165" s="224">
        <f>100-6.7</f>
        <v>93.3</v>
      </c>
      <c r="L165" s="224">
        <f>100-9.9</f>
        <v>90.1</v>
      </c>
      <c r="M165" s="224">
        <v>89.1</v>
      </c>
      <c r="N165" s="225">
        <v>83.9</v>
      </c>
      <c r="O165" s="126">
        <v>21</v>
      </c>
      <c r="P165" s="126">
        <v>30.3</v>
      </c>
      <c r="Q165" s="126">
        <v>40.3</v>
      </c>
      <c r="R165" s="126">
        <v>43</v>
      </c>
      <c r="S165" s="126">
        <v>47.2</v>
      </c>
      <c r="T165" s="126">
        <v>51.5</v>
      </c>
      <c r="U165" s="141">
        <v>55.4</v>
      </c>
      <c r="V165" s="141">
        <v>57</v>
      </c>
      <c r="W165" s="141">
        <v>56.7</v>
      </c>
      <c r="X165" s="141">
        <v>57.6</v>
      </c>
      <c r="Y165" s="141">
        <v>60</v>
      </c>
      <c r="Z165" s="141">
        <v>58.9</v>
      </c>
      <c r="AA165" s="141">
        <v>69.7</v>
      </c>
      <c r="AB165" s="141">
        <v>66.9</v>
      </c>
      <c r="AC165" s="141">
        <v>86.5</v>
      </c>
      <c r="AD165" s="126">
        <v>91.6</v>
      </c>
    </row>
    <row r="166" spans="1:21" ht="11.25">
      <c r="A166" s="129"/>
      <c r="B166" s="129"/>
      <c r="C166" s="129"/>
      <c r="D166" s="129"/>
      <c r="E166" s="129"/>
      <c r="F166" s="102"/>
      <c r="G166" s="102"/>
      <c r="H166" s="102"/>
      <c r="I166" s="102"/>
      <c r="J166" s="102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</row>
    <row r="167" spans="27:48" ht="11.25">
      <c r="AA167" s="167"/>
      <c r="AB167" s="168" t="s">
        <v>157</v>
      </c>
      <c r="AC167" s="169" t="s">
        <v>125</v>
      </c>
      <c r="AD167" s="169" t="s">
        <v>124</v>
      </c>
      <c r="AE167" s="169" t="s">
        <v>123</v>
      </c>
      <c r="AF167" s="169" t="s">
        <v>134</v>
      </c>
      <c r="AG167" s="169" t="s">
        <v>133</v>
      </c>
      <c r="AH167" s="169" t="s">
        <v>132</v>
      </c>
      <c r="AI167" s="169" t="s">
        <v>131</v>
      </c>
      <c r="AJ167" s="169" t="s">
        <v>130</v>
      </c>
      <c r="AK167" s="169" t="s">
        <v>129</v>
      </c>
      <c r="AL167" s="169" t="s">
        <v>128</v>
      </c>
      <c r="AM167" s="169" t="s">
        <v>127</v>
      </c>
      <c r="AN167" s="169" t="s">
        <v>126</v>
      </c>
      <c r="AO167" s="169" t="s">
        <v>125</v>
      </c>
      <c r="AP167" s="169" t="s">
        <v>124</v>
      </c>
      <c r="AQ167" s="169" t="s">
        <v>123</v>
      </c>
      <c r="AR167" s="169" t="s">
        <v>134</v>
      </c>
      <c r="AS167" s="169" t="s">
        <v>133</v>
      </c>
      <c r="AT167" s="169" t="s">
        <v>132</v>
      </c>
      <c r="AU167" s="169" t="s">
        <v>131</v>
      </c>
      <c r="AV167" s="170"/>
    </row>
    <row r="168" spans="27:48" ht="11.25">
      <c r="AA168" s="167"/>
      <c r="AB168" s="171" t="s">
        <v>156</v>
      </c>
      <c r="AC168" s="172">
        <v>687.961365</v>
      </c>
      <c r="AD168" s="172">
        <v>705.7378890000001</v>
      </c>
      <c r="AE168" s="172">
        <v>712.157781</v>
      </c>
      <c r="AF168" s="172">
        <v>700.327102</v>
      </c>
      <c r="AG168" s="172">
        <v>689.6029599999999</v>
      </c>
      <c r="AH168" s="172">
        <v>706.862993</v>
      </c>
      <c r="AI168" s="172">
        <v>685.727264</v>
      </c>
      <c r="AJ168" s="172">
        <v>675.3011570000001</v>
      </c>
      <c r="AK168" s="172">
        <v>696.642423</v>
      </c>
      <c r="AL168" s="172">
        <v>682.6006219999999</v>
      </c>
      <c r="AM168" s="172">
        <v>711.5184540000001</v>
      </c>
      <c r="AN168" s="172">
        <v>760.5027779999999</v>
      </c>
      <c r="AO168" s="172">
        <v>704.0404910000001</v>
      </c>
      <c r="AP168" s="172">
        <v>762.525935</v>
      </c>
      <c r="AQ168" s="172">
        <v>773.899681</v>
      </c>
      <c r="AR168" s="172">
        <v>783.180985</v>
      </c>
      <c r="AS168" s="172">
        <v>788.5</v>
      </c>
      <c r="AT168" s="173">
        <v>804.9</v>
      </c>
      <c r="AU168" s="173"/>
      <c r="AV168" s="174">
        <f>AU168/AT168*100-100</f>
        <v>-100</v>
      </c>
    </row>
    <row r="169" spans="27:48" ht="11.25">
      <c r="AA169" s="167"/>
      <c r="AB169" s="171" t="s">
        <v>155</v>
      </c>
      <c r="AC169" s="172">
        <v>1256.9512909999999</v>
      </c>
      <c r="AD169" s="172">
        <v>1251.492096</v>
      </c>
      <c r="AE169" s="172">
        <v>1275.8009690000001</v>
      </c>
      <c r="AF169" s="172">
        <v>1293.6838670000002</v>
      </c>
      <c r="AG169" s="172">
        <v>1298.048713</v>
      </c>
      <c r="AH169" s="172">
        <v>1295.777102</v>
      </c>
      <c r="AI169" s="172">
        <v>1326.28432</v>
      </c>
      <c r="AJ169" s="172">
        <v>1343.4557820000002</v>
      </c>
      <c r="AK169" s="172">
        <v>1347.766521</v>
      </c>
      <c r="AL169" s="172">
        <v>1418.94056</v>
      </c>
      <c r="AM169" s="172">
        <v>1423.423694</v>
      </c>
      <c r="AN169" s="172">
        <v>1464.139579</v>
      </c>
      <c r="AO169" s="172">
        <v>1473.575507</v>
      </c>
      <c r="AP169" s="172">
        <v>1692.7809840000002</v>
      </c>
      <c r="AQ169" s="172">
        <v>1704.722141</v>
      </c>
      <c r="AR169" s="172">
        <v>1677.7398349999999</v>
      </c>
      <c r="AS169" s="172">
        <v>1600.126922</v>
      </c>
      <c r="AT169" s="173">
        <v>1642</v>
      </c>
      <c r="AU169" s="173"/>
      <c r="AV169" s="174">
        <f>AU169/AT169*100-100</f>
        <v>-100</v>
      </c>
    </row>
    <row r="170" spans="27:48" ht="11.25">
      <c r="AA170" s="167"/>
      <c r="AB170" s="171" t="s">
        <v>154</v>
      </c>
      <c r="AC170" s="172">
        <v>180.29913</v>
      </c>
      <c r="AD170" s="172">
        <v>190.100298</v>
      </c>
      <c r="AE170" s="172">
        <v>187.78682299999997</v>
      </c>
      <c r="AF170" s="172">
        <v>180.79141099999998</v>
      </c>
      <c r="AG170" s="172">
        <v>180.46373999999997</v>
      </c>
      <c r="AH170" s="172">
        <v>189.71371399999998</v>
      </c>
      <c r="AI170" s="172">
        <v>209.64807499999998</v>
      </c>
      <c r="AJ170" s="172">
        <v>221.275256</v>
      </c>
      <c r="AK170" s="172">
        <v>206.624004</v>
      </c>
      <c r="AL170" s="172">
        <v>208.86823100000004</v>
      </c>
      <c r="AM170" s="172">
        <v>206.772447</v>
      </c>
      <c r="AN170" s="172">
        <v>201.78172199999997</v>
      </c>
      <c r="AO170" s="172">
        <v>211.88964499999997</v>
      </c>
      <c r="AP170" s="172">
        <v>254.48245699999998</v>
      </c>
      <c r="AQ170" s="172">
        <v>295.57099199999993</v>
      </c>
      <c r="AR170" s="172">
        <v>287.336053</v>
      </c>
      <c r="AS170" s="172">
        <v>275.5</v>
      </c>
      <c r="AT170" s="173">
        <v>281.1</v>
      </c>
      <c r="AU170" s="173"/>
      <c r="AV170" s="174">
        <f>AU170/AT170*100-100</f>
        <v>-100</v>
      </c>
    </row>
    <row r="171" spans="27:48" ht="11.25">
      <c r="AA171" s="167"/>
      <c r="AB171" s="171" t="s">
        <v>158</v>
      </c>
      <c r="AC171" s="172">
        <v>1527.668866</v>
      </c>
      <c r="AD171" s="172">
        <v>1511.4036910000002</v>
      </c>
      <c r="AE171" s="172">
        <v>1539.485227</v>
      </c>
      <c r="AF171" s="172">
        <v>1579.9363999999998</v>
      </c>
      <c r="AG171" s="172">
        <v>1590.778553</v>
      </c>
      <c r="AH171" s="172">
        <v>1576.137125</v>
      </c>
      <c r="AI171" s="172">
        <v>1581.274315</v>
      </c>
      <c r="AJ171" s="172">
        <v>1570.131062</v>
      </c>
      <c r="AK171" s="172">
        <v>1610.9782679999998</v>
      </c>
      <c r="AL171" s="172">
        <v>1588.6746970000002</v>
      </c>
      <c r="AM171" s="172">
        <v>1643.1831370000002</v>
      </c>
      <c r="AN171" s="172">
        <v>1700.867535</v>
      </c>
      <c r="AO171" s="172">
        <v>1671.5586680000001</v>
      </c>
      <c r="AP171" s="172">
        <v>1807.544704</v>
      </c>
      <c r="AQ171" s="172">
        <v>1837.037532</v>
      </c>
      <c r="AR171" s="172">
        <v>1832.0107980000002</v>
      </c>
      <c r="AS171" s="172">
        <v>1871.7</v>
      </c>
      <c r="AT171" s="173">
        <v>1796.5</v>
      </c>
      <c r="AU171" s="173"/>
      <c r="AV171" s="174">
        <f>AU171/AT171*100-100</f>
        <v>-100</v>
      </c>
    </row>
    <row r="172" spans="27:48" ht="11.25">
      <c r="AA172" s="167"/>
      <c r="AB172" s="171" t="s">
        <v>159</v>
      </c>
      <c r="AC172" s="172">
        <v>262.49039899999997</v>
      </c>
      <c r="AD172" s="172">
        <v>263.097936</v>
      </c>
      <c r="AE172" s="172">
        <v>239.50192600000003</v>
      </c>
      <c r="AF172" s="172">
        <v>237.674818</v>
      </c>
      <c r="AG172" s="172">
        <v>234.28845199999998</v>
      </c>
      <c r="AH172" s="172">
        <v>236.87283100000002</v>
      </c>
      <c r="AI172" s="172">
        <v>249.91624599999997</v>
      </c>
      <c r="AJ172" s="172">
        <v>239.164323</v>
      </c>
      <c r="AK172" s="172">
        <v>255.804728</v>
      </c>
      <c r="AL172" s="172">
        <v>256.88979700000004</v>
      </c>
      <c r="AM172" s="172">
        <v>264.37708899999996</v>
      </c>
      <c r="AN172" s="172">
        <v>250.941986</v>
      </c>
      <c r="AO172" s="172">
        <v>256.258412</v>
      </c>
      <c r="AP172" s="172">
        <v>275.469517</v>
      </c>
      <c r="AQ172" s="172">
        <v>274.354755</v>
      </c>
      <c r="AR172" s="172">
        <v>263.685201</v>
      </c>
      <c r="AS172" s="172">
        <v>278.3</v>
      </c>
      <c r="AT172" s="173">
        <v>280.4</v>
      </c>
      <c r="AU172" s="173"/>
      <c r="AV172" s="174">
        <f>AU172/AT172*100-100</f>
        <v>-100</v>
      </c>
    </row>
    <row r="173" spans="27:48" ht="11.25">
      <c r="AA173" s="167"/>
      <c r="AB173" s="171" t="s">
        <v>234</v>
      </c>
      <c r="AC173" s="175">
        <v>1.7</v>
      </c>
      <c r="AD173" s="175">
        <v>2.1</v>
      </c>
      <c r="AE173" s="175">
        <v>2</v>
      </c>
      <c r="AF173" s="175">
        <v>1.9</v>
      </c>
      <c r="AG173" s="175">
        <v>2.2</v>
      </c>
      <c r="AH173" s="175">
        <v>2</v>
      </c>
      <c r="AI173" s="175">
        <v>2.5</v>
      </c>
      <c r="AJ173" s="175">
        <v>2.5</v>
      </c>
      <c r="AK173" s="175">
        <v>2.9</v>
      </c>
      <c r="AL173" s="175">
        <v>3.2</v>
      </c>
      <c r="AM173" s="175">
        <v>3.5</v>
      </c>
      <c r="AN173" s="175">
        <v>3.3</v>
      </c>
      <c r="AO173" s="175">
        <v>4.3</v>
      </c>
      <c r="AP173" s="175">
        <v>5.1</v>
      </c>
      <c r="AQ173" s="175">
        <v>6.1</v>
      </c>
      <c r="AR173" s="175">
        <v>7.5</v>
      </c>
      <c r="AS173" s="175">
        <v>7.5</v>
      </c>
      <c r="AT173" s="173">
        <v>8</v>
      </c>
      <c r="AU173" s="173"/>
      <c r="AV173" s="176"/>
    </row>
    <row r="174" spans="1:21" ht="11.25">
      <c r="A174" s="103"/>
      <c r="B174" s="103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</row>
    <row r="175" spans="1:39" ht="11.25">
      <c r="A175" s="103"/>
      <c r="O175" s="103"/>
      <c r="P175" s="103"/>
      <c r="Q175" s="103"/>
      <c r="R175" s="103"/>
      <c r="S175" s="103"/>
      <c r="T175" s="103"/>
      <c r="U175" s="103"/>
      <c r="AA175" s="103"/>
      <c r="AB175" s="270"/>
      <c r="AC175" s="271"/>
      <c r="AD175" s="271">
        <v>2007</v>
      </c>
      <c r="AE175" s="220"/>
      <c r="AF175" s="270"/>
      <c r="AG175" s="271"/>
      <c r="AH175" s="271">
        <v>2008</v>
      </c>
      <c r="AI175" s="272"/>
      <c r="AJ175" s="270"/>
      <c r="AK175" s="271"/>
      <c r="AL175" s="271">
        <v>2009</v>
      </c>
      <c r="AM175" s="220"/>
    </row>
    <row r="176" spans="1:39" ht="11.25">
      <c r="A176" s="103"/>
      <c r="O176" s="103"/>
      <c r="P176" s="103"/>
      <c r="Q176" s="103"/>
      <c r="R176" s="103"/>
      <c r="S176" s="103"/>
      <c r="AA176" s="101" t="s">
        <v>176</v>
      </c>
      <c r="AB176" s="97" t="s">
        <v>125</v>
      </c>
      <c r="AC176" s="97" t="s">
        <v>124</v>
      </c>
      <c r="AD176" s="97" t="s">
        <v>123</v>
      </c>
      <c r="AE176" s="97" t="s">
        <v>134</v>
      </c>
      <c r="AF176" s="97" t="s">
        <v>125</v>
      </c>
      <c r="AG176" s="97" t="s">
        <v>124</v>
      </c>
      <c r="AH176" s="97" t="s">
        <v>123</v>
      </c>
      <c r="AI176" s="97" t="s">
        <v>134</v>
      </c>
      <c r="AJ176" s="97" t="s">
        <v>125</v>
      </c>
      <c r="AK176" s="97" t="s">
        <v>124</v>
      </c>
      <c r="AL176" s="97" t="s">
        <v>123</v>
      </c>
      <c r="AM176" s="97" t="s">
        <v>134</v>
      </c>
    </row>
    <row r="177" spans="1:39" ht="11.25">
      <c r="A177" s="267"/>
      <c r="O177" s="103"/>
      <c r="P177" s="103"/>
      <c r="Q177" s="103"/>
      <c r="R177" s="103"/>
      <c r="S177" s="103"/>
      <c r="AA177" s="77" t="s">
        <v>271</v>
      </c>
      <c r="AB177" s="100">
        <v>688.293</v>
      </c>
      <c r="AC177" s="100">
        <v>898.477</v>
      </c>
      <c r="AD177" s="100">
        <v>939.679</v>
      </c>
      <c r="AE177" s="100">
        <v>1107.884</v>
      </c>
      <c r="AF177" s="100">
        <v>1178.672</v>
      </c>
      <c r="AG177" s="100">
        <v>1700.371</v>
      </c>
      <c r="AH177" s="100">
        <v>1536.703</v>
      </c>
      <c r="AI177" s="100">
        <v>527.416</v>
      </c>
      <c r="AJ177" s="100">
        <v>317.14</v>
      </c>
      <c r="AK177" s="100">
        <v>611.1</v>
      </c>
      <c r="AL177" s="100">
        <v>966.893</v>
      </c>
      <c r="AM177" s="100">
        <v>996.598</v>
      </c>
    </row>
    <row r="178" spans="1:39" ht="33.75" customHeight="1">
      <c r="A178" s="267"/>
      <c r="O178" s="130"/>
      <c r="P178" s="103"/>
      <c r="Q178" s="103"/>
      <c r="R178" s="103"/>
      <c r="S178" s="103"/>
      <c r="AA178" s="265" t="s">
        <v>272</v>
      </c>
      <c r="AB178" s="100">
        <v>2299.505</v>
      </c>
      <c r="AC178" s="100">
        <v>2768.075</v>
      </c>
      <c r="AD178" s="100">
        <v>3019.539</v>
      </c>
      <c r="AE178" s="100">
        <v>3540.394</v>
      </c>
      <c r="AF178" s="100">
        <v>3573.204</v>
      </c>
      <c r="AG178" s="100">
        <v>4627.518</v>
      </c>
      <c r="AH178" s="100">
        <v>4663.661</v>
      </c>
      <c r="AI178" s="100">
        <v>3832.607</v>
      </c>
      <c r="AJ178" s="100">
        <v>3176.585</v>
      </c>
      <c r="AK178" s="100">
        <v>3786.6</v>
      </c>
      <c r="AL178" s="100">
        <v>4436.692</v>
      </c>
      <c r="AM178" s="100">
        <v>5123.816</v>
      </c>
    </row>
    <row r="179" spans="1:39" ht="11.25">
      <c r="A179" s="267"/>
      <c r="O179" s="103"/>
      <c r="P179" s="103"/>
      <c r="Q179" s="103"/>
      <c r="R179" s="103"/>
      <c r="S179" s="103"/>
      <c r="AA179" s="269" t="s">
        <v>273</v>
      </c>
      <c r="AB179" s="100">
        <v>1234.068</v>
      </c>
      <c r="AC179" s="100">
        <v>1871.129</v>
      </c>
      <c r="AD179" s="100">
        <v>2035.843</v>
      </c>
      <c r="AE179" s="100">
        <v>1940.717</v>
      </c>
      <c r="AF179" s="100">
        <v>1907.513</v>
      </c>
      <c r="AG179" s="100">
        <v>2344.433</v>
      </c>
      <c r="AH179" s="100">
        <v>2579.597</v>
      </c>
      <c r="AI179" s="100">
        <v>2650.638</v>
      </c>
      <c r="AJ179" s="100">
        <v>1989.212</v>
      </c>
      <c r="AK179" s="100">
        <v>2339.4</v>
      </c>
      <c r="AL179" s="100">
        <v>2599.736</v>
      </c>
      <c r="AM179" s="100">
        <v>3142.366</v>
      </c>
    </row>
    <row r="180" spans="1:39" ht="11.25">
      <c r="A180" s="267"/>
      <c r="O180" s="103"/>
      <c r="P180" s="103"/>
      <c r="Q180" s="103"/>
      <c r="R180" s="103"/>
      <c r="S180" s="103"/>
      <c r="AA180" s="269" t="s">
        <v>274</v>
      </c>
      <c r="AB180" s="100">
        <v>564.35</v>
      </c>
      <c r="AC180" s="100">
        <v>629.689</v>
      </c>
      <c r="AD180" s="100">
        <v>653.995</v>
      </c>
      <c r="AE180" s="100">
        <v>1038.202</v>
      </c>
      <c r="AF180" s="100">
        <v>781.053</v>
      </c>
      <c r="AG180" s="100">
        <v>824.47</v>
      </c>
      <c r="AH180" s="100">
        <v>955.035</v>
      </c>
      <c r="AI180" s="100">
        <v>1174.892</v>
      </c>
      <c r="AJ180" s="100">
        <v>1632.273</v>
      </c>
      <c r="AK180" s="100">
        <v>1235.8</v>
      </c>
      <c r="AL180" s="100">
        <v>1304.495</v>
      </c>
      <c r="AM180" s="100">
        <v>1404.519</v>
      </c>
    </row>
    <row r="181" spans="1:39" ht="11.25">
      <c r="A181" s="267"/>
      <c r="O181" s="103"/>
      <c r="P181" s="103"/>
      <c r="Q181" s="103"/>
      <c r="R181" s="103"/>
      <c r="S181" s="103"/>
      <c r="AA181" s="269" t="s">
        <v>314</v>
      </c>
      <c r="AB181" s="214">
        <v>33.1</v>
      </c>
      <c r="AC181" s="214">
        <v>35.9</v>
      </c>
      <c r="AD181" s="214">
        <v>34.9</v>
      </c>
      <c r="AE181" s="214">
        <v>34.9</v>
      </c>
      <c r="AF181" s="214">
        <v>43.8</v>
      </c>
      <c r="AG181" s="214">
        <v>53.7</v>
      </c>
      <c r="AH181" s="214">
        <v>43.5</v>
      </c>
      <c r="AI181" s="214">
        <v>13.8</v>
      </c>
      <c r="AJ181" s="214">
        <v>8.8</v>
      </c>
      <c r="AK181" s="214">
        <v>17.1</v>
      </c>
      <c r="AL181" s="214">
        <v>24.8</v>
      </c>
      <c r="AM181" s="214">
        <v>21.9</v>
      </c>
    </row>
    <row r="182" spans="1:39" ht="11.25">
      <c r="A182" s="268"/>
      <c r="O182" s="103"/>
      <c r="P182" s="103"/>
      <c r="Q182" s="103"/>
      <c r="R182" s="103"/>
      <c r="S182" s="103"/>
      <c r="AA182" s="77" t="s">
        <v>231</v>
      </c>
      <c r="AB182" s="99">
        <v>56.7</v>
      </c>
      <c r="AC182" s="99">
        <v>63.3</v>
      </c>
      <c r="AD182" s="99">
        <v>65.3</v>
      </c>
      <c r="AE182" s="99">
        <v>59.5</v>
      </c>
      <c r="AF182" s="99">
        <v>55.9</v>
      </c>
      <c r="AG182" s="99">
        <v>60.8</v>
      </c>
      <c r="AH182" s="99">
        <v>64</v>
      </c>
      <c r="AI182" s="99">
        <v>56.7</v>
      </c>
      <c r="AJ182" s="99">
        <v>49.2</v>
      </c>
      <c r="AK182" s="99">
        <v>57.9</v>
      </c>
      <c r="AL182" s="99">
        <v>61.6</v>
      </c>
      <c r="AM182" s="99">
        <v>57.2</v>
      </c>
    </row>
    <row r="183" spans="1:39" ht="11.25">
      <c r="A183" s="103"/>
      <c r="O183" s="103"/>
      <c r="P183" s="103"/>
      <c r="Q183" s="103"/>
      <c r="R183" s="103"/>
      <c r="S183" s="103"/>
      <c r="T183" s="103"/>
      <c r="U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</row>
    <row r="184" spans="1:39" ht="11.25">
      <c r="A184" s="103"/>
      <c r="O184" s="103"/>
      <c r="P184" s="103"/>
      <c r="Q184" s="103"/>
      <c r="R184" s="103"/>
      <c r="S184" s="103"/>
      <c r="T184" s="103"/>
      <c r="U184" s="103"/>
      <c r="AA184" s="103" t="s">
        <v>236</v>
      </c>
      <c r="AB184" s="270"/>
      <c r="AC184" s="271"/>
      <c r="AD184" s="271">
        <v>2007</v>
      </c>
      <c r="AE184" s="220"/>
      <c r="AF184" s="270"/>
      <c r="AG184" s="271"/>
      <c r="AH184" s="271">
        <v>2008</v>
      </c>
      <c r="AI184" s="272"/>
      <c r="AJ184" s="270"/>
      <c r="AK184" s="271"/>
      <c r="AL184" s="271">
        <v>2009</v>
      </c>
      <c r="AM184" s="220"/>
    </row>
    <row r="185" spans="1:39" ht="11.25">
      <c r="A185" s="103"/>
      <c r="O185" s="103"/>
      <c r="P185" s="103"/>
      <c r="Q185" s="103"/>
      <c r="R185" s="103"/>
      <c r="AA185" s="101" t="s">
        <v>150</v>
      </c>
      <c r="AB185" s="97" t="s">
        <v>125</v>
      </c>
      <c r="AC185" s="97" t="s">
        <v>124</v>
      </c>
      <c r="AD185" s="97" t="s">
        <v>123</v>
      </c>
      <c r="AE185" s="97" t="s">
        <v>134</v>
      </c>
      <c r="AF185" s="97" t="s">
        <v>125</v>
      </c>
      <c r="AG185" s="97" t="s">
        <v>124</v>
      </c>
      <c r="AH185" s="97" t="s">
        <v>123</v>
      </c>
      <c r="AI185" s="97" t="s">
        <v>134</v>
      </c>
      <c r="AJ185" s="97" t="s">
        <v>125</v>
      </c>
      <c r="AK185" s="97" t="s">
        <v>124</v>
      </c>
      <c r="AL185" s="97" t="s">
        <v>123</v>
      </c>
      <c r="AM185" s="97" t="s">
        <v>134</v>
      </c>
    </row>
    <row r="186" spans="1:39" ht="11.25">
      <c r="A186" s="103"/>
      <c r="O186" s="103"/>
      <c r="P186" s="103"/>
      <c r="Q186" s="103"/>
      <c r="R186" s="103"/>
      <c r="AA186" s="77" t="s">
        <v>229</v>
      </c>
      <c r="AB186" s="99">
        <v>107.6</v>
      </c>
      <c r="AC186" s="99">
        <v>119</v>
      </c>
      <c r="AD186" s="99">
        <v>124.8</v>
      </c>
      <c r="AE186" s="99">
        <v>125.1</v>
      </c>
      <c r="AF186" s="99">
        <v>158.9</v>
      </c>
      <c r="AG186" s="99">
        <v>153.5</v>
      </c>
      <c r="AH186" s="99">
        <v>136.2</v>
      </c>
      <c r="AI186" s="99">
        <v>113.9</v>
      </c>
      <c r="AJ186" s="126">
        <v>114.1</v>
      </c>
      <c r="AK186" s="99">
        <v>106.4</v>
      </c>
      <c r="AL186" s="99">
        <v>113.5</v>
      </c>
      <c r="AM186" s="99">
        <v>139.4</v>
      </c>
    </row>
    <row r="187" spans="1:39" ht="35.25" customHeight="1">
      <c r="A187" s="103"/>
      <c r="O187" s="103"/>
      <c r="P187" s="103"/>
      <c r="Q187" s="103"/>
      <c r="R187" s="103"/>
      <c r="AA187" s="265" t="s">
        <v>230</v>
      </c>
      <c r="AB187" s="99">
        <v>126.1</v>
      </c>
      <c r="AC187" s="99">
        <v>130.3</v>
      </c>
      <c r="AD187" s="99">
        <v>127.9</v>
      </c>
      <c r="AE187" s="99">
        <v>123</v>
      </c>
      <c r="AF187" s="99">
        <v>132.5</v>
      </c>
      <c r="AG187" s="99">
        <v>135.6</v>
      </c>
      <c r="AH187" s="99">
        <v>133.7</v>
      </c>
      <c r="AI187" s="99">
        <v>132</v>
      </c>
      <c r="AJ187" s="126">
        <v>143.2</v>
      </c>
      <c r="AK187" s="99">
        <v>139.5</v>
      </c>
      <c r="AL187" s="99">
        <v>134.4</v>
      </c>
      <c r="AM187" s="99">
        <v>137.3</v>
      </c>
    </row>
    <row r="188" spans="1:39" ht="11.25">
      <c r="A188" s="103"/>
      <c r="O188" s="103"/>
      <c r="P188" s="103"/>
      <c r="Q188" s="103"/>
      <c r="R188" s="103"/>
      <c r="AA188" s="135" t="s">
        <v>178</v>
      </c>
      <c r="AB188" s="126">
        <v>124.1</v>
      </c>
      <c r="AC188" s="126">
        <v>140.4</v>
      </c>
      <c r="AD188" s="126">
        <v>109.4</v>
      </c>
      <c r="AE188" s="126">
        <v>106.2</v>
      </c>
      <c r="AF188" s="126">
        <v>206.3</v>
      </c>
      <c r="AG188" s="126">
        <v>176.6</v>
      </c>
      <c r="AH188" s="126">
        <v>152.1</v>
      </c>
      <c r="AI188" s="126">
        <v>218.3</v>
      </c>
      <c r="AJ188" s="126">
        <v>61</v>
      </c>
      <c r="AK188" s="126">
        <v>53.7</v>
      </c>
      <c r="AL188" s="126">
        <v>77.9</v>
      </c>
      <c r="AM188" s="126">
        <v>59.1</v>
      </c>
    </row>
    <row r="189" spans="1:39" ht="11.25">
      <c r="A189" s="103"/>
      <c r="O189" s="103"/>
      <c r="P189" s="103"/>
      <c r="Q189" s="103"/>
      <c r="R189" s="103"/>
      <c r="AA189" s="135" t="s">
        <v>179</v>
      </c>
      <c r="AB189" s="126">
        <v>86.9</v>
      </c>
      <c r="AC189" s="126">
        <v>109.8</v>
      </c>
      <c r="AD189" s="126">
        <v>97.9</v>
      </c>
      <c r="AE189" s="126">
        <v>70</v>
      </c>
      <c r="AF189" s="126">
        <v>83.6</v>
      </c>
      <c r="AG189" s="126">
        <v>81.1</v>
      </c>
      <c r="AH189" s="126">
        <v>85.6</v>
      </c>
      <c r="AI189" s="126">
        <v>318.6</v>
      </c>
      <c r="AJ189" s="126">
        <v>318.7</v>
      </c>
      <c r="AK189" s="126">
        <v>298</v>
      </c>
      <c r="AL189" s="126">
        <v>390</v>
      </c>
      <c r="AM189" s="126">
        <v>122.8</v>
      </c>
    </row>
    <row r="190" spans="1:21" ht="11.25">
      <c r="A190" s="103"/>
      <c r="B190" s="103"/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</row>
    <row r="191" spans="1:21" ht="11.25">
      <c r="A191" s="103"/>
      <c r="B191" s="103"/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</row>
    <row r="192" spans="1:21" ht="11.25">
      <c r="A192" s="137"/>
      <c r="B192" s="137"/>
      <c r="C192" s="137"/>
      <c r="D192" s="137"/>
      <c r="E192" s="137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</row>
    <row r="193" spans="1:26" ht="11.25">
      <c r="A193" s="137"/>
      <c r="B193" s="141"/>
      <c r="C193" s="281"/>
      <c r="D193" s="282"/>
      <c r="E193" s="282"/>
      <c r="F193" s="282"/>
      <c r="G193" s="282"/>
      <c r="H193" s="282"/>
      <c r="I193" s="282">
        <v>2008</v>
      </c>
      <c r="J193" s="282"/>
      <c r="K193" s="282"/>
      <c r="L193" s="282"/>
      <c r="M193" s="282"/>
      <c r="N193" s="283"/>
      <c r="O193" s="284"/>
      <c r="P193" s="285"/>
      <c r="Q193" s="285"/>
      <c r="R193" s="285"/>
      <c r="S193" s="286"/>
      <c r="T193" s="286"/>
      <c r="U193" s="287">
        <v>2009</v>
      </c>
      <c r="V193" s="288"/>
      <c r="W193" s="288"/>
      <c r="X193" s="288"/>
      <c r="Y193" s="288"/>
      <c r="Z193" s="289"/>
    </row>
    <row r="194" spans="1:30" ht="11.25">
      <c r="A194" s="103"/>
      <c r="B194" s="73"/>
      <c r="C194" s="127" t="s">
        <v>125</v>
      </c>
      <c r="D194" s="127" t="s">
        <v>124</v>
      </c>
      <c r="E194" s="127" t="s">
        <v>123</v>
      </c>
      <c r="F194" s="127" t="s">
        <v>134</v>
      </c>
      <c r="G194" s="127" t="s">
        <v>133</v>
      </c>
      <c r="H194" s="127" t="s">
        <v>132</v>
      </c>
      <c r="I194" s="127" t="s">
        <v>131</v>
      </c>
      <c r="J194" s="127" t="s">
        <v>130</v>
      </c>
      <c r="K194" s="127" t="s">
        <v>129</v>
      </c>
      <c r="L194" s="127" t="s">
        <v>128</v>
      </c>
      <c r="M194" s="127" t="s">
        <v>127</v>
      </c>
      <c r="N194" s="127" t="s">
        <v>126</v>
      </c>
      <c r="O194" s="127" t="s">
        <v>125</v>
      </c>
      <c r="P194" s="127" t="s">
        <v>124</v>
      </c>
      <c r="Q194" s="127" t="s">
        <v>123</v>
      </c>
      <c r="R194" s="127" t="s">
        <v>134</v>
      </c>
      <c r="S194" s="127" t="s">
        <v>133</v>
      </c>
      <c r="T194" s="127" t="s">
        <v>132</v>
      </c>
      <c r="U194" s="127" t="s">
        <v>131</v>
      </c>
      <c r="V194" s="127" t="s">
        <v>130</v>
      </c>
      <c r="W194" s="127" t="s">
        <v>129</v>
      </c>
      <c r="X194" s="127" t="s">
        <v>128</v>
      </c>
      <c r="Y194" s="127" t="s">
        <v>127</v>
      </c>
      <c r="Z194" s="127" t="s">
        <v>126</v>
      </c>
      <c r="AA194" s="127" t="s">
        <v>125</v>
      </c>
      <c r="AB194" s="127" t="s">
        <v>124</v>
      </c>
      <c r="AC194" s="127" t="s">
        <v>123</v>
      </c>
      <c r="AD194" s="127" t="s">
        <v>134</v>
      </c>
    </row>
    <row r="195" spans="1:30" ht="11.25">
      <c r="A195" s="103"/>
      <c r="B195" s="78" t="s">
        <v>153</v>
      </c>
      <c r="C195" s="134">
        <v>103</v>
      </c>
      <c r="D195" s="134">
        <v>105</v>
      </c>
      <c r="E195" s="134">
        <v>102.9</v>
      </c>
      <c r="F195" s="134">
        <v>103.2</v>
      </c>
      <c r="G195" s="134">
        <v>104.1</v>
      </c>
      <c r="H195" s="134">
        <v>101.6</v>
      </c>
      <c r="I195" s="134">
        <v>103.5</v>
      </c>
      <c r="J195" s="134">
        <v>102.8</v>
      </c>
      <c r="K195" s="134">
        <v>102</v>
      </c>
      <c r="L195" s="134">
        <v>102.4</v>
      </c>
      <c r="M195" s="134">
        <v>102.5</v>
      </c>
      <c r="N195" s="134">
        <v>102.1</v>
      </c>
      <c r="O195" s="134">
        <v>103.2</v>
      </c>
      <c r="P195" s="134">
        <v>100.1</v>
      </c>
      <c r="Q195" s="134">
        <v>99.4</v>
      </c>
      <c r="R195" s="134">
        <v>100.8</v>
      </c>
      <c r="S195" s="134">
        <v>99.8</v>
      </c>
      <c r="T195" s="99">
        <v>100.5</v>
      </c>
      <c r="U195" s="99">
        <v>100.8</v>
      </c>
      <c r="V195" s="99">
        <v>100.5</v>
      </c>
      <c r="W195" s="99">
        <v>99.8</v>
      </c>
      <c r="X195" s="145">
        <v>100.8</v>
      </c>
      <c r="Y195" s="145">
        <v>100.8</v>
      </c>
      <c r="Z195" s="99">
        <v>101.2</v>
      </c>
      <c r="AA195" s="145">
        <v>101.1</v>
      </c>
      <c r="AB195" s="145">
        <v>102.7</v>
      </c>
      <c r="AC195" s="99">
        <v>103.9</v>
      </c>
      <c r="AD195" s="134">
        <v>104.2</v>
      </c>
    </row>
    <row r="196" spans="1:30" ht="11.25">
      <c r="A196" s="103"/>
      <c r="B196" s="78" t="s">
        <v>152</v>
      </c>
      <c r="C196" s="134">
        <v>92</v>
      </c>
      <c r="D196" s="134">
        <v>92</v>
      </c>
      <c r="E196" s="134">
        <v>91.9</v>
      </c>
      <c r="F196" s="134">
        <v>91.9</v>
      </c>
      <c r="G196" s="134">
        <v>93.6</v>
      </c>
      <c r="H196" s="134">
        <v>92.3</v>
      </c>
      <c r="I196" s="134">
        <v>95</v>
      </c>
      <c r="J196" s="134">
        <v>90.9</v>
      </c>
      <c r="K196" s="134">
        <v>91.9</v>
      </c>
      <c r="L196" s="134">
        <v>97.7</v>
      </c>
      <c r="M196" s="134">
        <v>96.8</v>
      </c>
      <c r="N196" s="134">
        <v>95.4</v>
      </c>
      <c r="O196" s="134">
        <v>99.6</v>
      </c>
      <c r="P196" s="134">
        <v>101.8</v>
      </c>
      <c r="Q196" s="134">
        <v>103.4</v>
      </c>
      <c r="R196" s="134">
        <v>103.2</v>
      </c>
      <c r="S196" s="134">
        <v>101.7</v>
      </c>
      <c r="T196" s="99">
        <v>101</v>
      </c>
      <c r="U196" s="99">
        <v>99.6</v>
      </c>
      <c r="V196" s="99">
        <v>100.9</v>
      </c>
      <c r="W196" s="99">
        <v>96.8</v>
      </c>
      <c r="X196" s="145">
        <v>95.7</v>
      </c>
      <c r="Y196" s="145">
        <v>94.9</v>
      </c>
      <c r="Z196" s="99">
        <v>94.8</v>
      </c>
      <c r="AA196" s="145">
        <v>92</v>
      </c>
      <c r="AB196" s="145">
        <v>89.9</v>
      </c>
      <c r="AC196" s="99">
        <v>88.9</v>
      </c>
      <c r="AD196" s="134">
        <v>92.3</v>
      </c>
    </row>
    <row r="197" spans="1:30" ht="11.25">
      <c r="A197" s="103"/>
      <c r="B197" s="78" t="s">
        <v>151</v>
      </c>
      <c r="C197" s="134">
        <v>7</v>
      </c>
      <c r="D197" s="134">
        <v>6.9</v>
      </c>
      <c r="E197" s="134">
        <v>6.8</v>
      </c>
      <c r="F197" s="134">
        <v>6.7</v>
      </c>
      <c r="G197" s="134">
        <v>6.6</v>
      </c>
      <c r="H197" s="134">
        <v>6.5</v>
      </c>
      <c r="I197" s="134">
        <v>6.4</v>
      </c>
      <c r="J197" s="134">
        <v>6.3</v>
      </c>
      <c r="K197" s="134">
        <v>6.4</v>
      </c>
      <c r="L197" s="134">
        <v>6.6</v>
      </c>
      <c r="M197" s="134">
        <v>6.6</v>
      </c>
      <c r="N197" s="134">
        <v>6.7</v>
      </c>
      <c r="O197" s="134">
        <v>6.8</v>
      </c>
      <c r="P197" s="134">
        <v>7</v>
      </c>
      <c r="Q197" s="144">
        <v>7</v>
      </c>
      <c r="R197" s="134">
        <v>6.9</v>
      </c>
      <c r="S197" s="134">
        <v>6.7</v>
      </c>
      <c r="T197" s="99">
        <v>6.6</v>
      </c>
      <c r="U197" s="99">
        <v>6.4</v>
      </c>
      <c r="V197" s="99">
        <v>6.3</v>
      </c>
      <c r="W197" s="99">
        <v>6.3</v>
      </c>
      <c r="X197" s="145">
        <v>6.3</v>
      </c>
      <c r="Y197" s="145">
        <v>6.3</v>
      </c>
      <c r="Z197" s="99">
        <v>6.3</v>
      </c>
      <c r="AA197" s="145">
        <v>6.3</v>
      </c>
      <c r="AB197" s="145">
        <v>6.2</v>
      </c>
      <c r="AC197" s="99">
        <v>6.1</v>
      </c>
      <c r="AD197" s="134">
        <v>6.1</v>
      </c>
    </row>
    <row r="198" spans="1:21" ht="11.25">
      <c r="A198" s="103"/>
      <c r="B198" s="103"/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</row>
    <row r="199" spans="1:21" ht="11.25">
      <c r="A199" s="103"/>
      <c r="B199" s="103"/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</row>
    <row r="200" spans="1:26" ht="11.25">
      <c r="A200" s="129"/>
      <c r="B200" s="274"/>
      <c r="C200" s="281"/>
      <c r="D200" s="282"/>
      <c r="E200" s="282"/>
      <c r="F200" s="282"/>
      <c r="G200" s="282"/>
      <c r="H200" s="282"/>
      <c r="I200" s="282">
        <v>2008</v>
      </c>
      <c r="J200" s="282"/>
      <c r="K200" s="282"/>
      <c r="L200" s="282"/>
      <c r="M200" s="282"/>
      <c r="N200" s="283"/>
      <c r="O200" s="284"/>
      <c r="P200" s="285"/>
      <c r="Q200" s="285"/>
      <c r="R200" s="285"/>
      <c r="S200" s="286"/>
      <c r="T200" s="286"/>
      <c r="U200" s="287">
        <v>2009</v>
      </c>
      <c r="V200" s="288"/>
      <c r="W200" s="288"/>
      <c r="X200" s="288"/>
      <c r="Y200" s="288"/>
      <c r="Z200" s="289"/>
    </row>
    <row r="201" spans="1:29" ht="11.25">
      <c r="A201" s="129"/>
      <c r="B201" s="73"/>
      <c r="C201" s="127" t="s">
        <v>125</v>
      </c>
      <c r="D201" s="127" t="s">
        <v>124</v>
      </c>
      <c r="E201" s="127" t="s">
        <v>123</v>
      </c>
      <c r="F201" s="127" t="s">
        <v>134</v>
      </c>
      <c r="G201" s="127" t="s">
        <v>133</v>
      </c>
      <c r="H201" s="127" t="s">
        <v>132</v>
      </c>
      <c r="I201" s="127" t="s">
        <v>131</v>
      </c>
      <c r="J201" s="127" t="s">
        <v>130</v>
      </c>
      <c r="K201" s="127" t="s">
        <v>129</v>
      </c>
      <c r="L201" s="127" t="s">
        <v>128</v>
      </c>
      <c r="M201" s="127" t="s">
        <v>127</v>
      </c>
      <c r="N201" s="127" t="s">
        <v>126</v>
      </c>
      <c r="O201" s="127" t="s">
        <v>125</v>
      </c>
      <c r="P201" s="127" t="s">
        <v>124</v>
      </c>
      <c r="Q201" s="127" t="s">
        <v>123</v>
      </c>
      <c r="R201" s="127" t="s">
        <v>134</v>
      </c>
      <c r="S201" s="127" t="s">
        <v>133</v>
      </c>
      <c r="T201" s="127" t="s">
        <v>132</v>
      </c>
      <c r="U201" s="127" t="s">
        <v>131</v>
      </c>
      <c r="V201" s="127" t="s">
        <v>130</v>
      </c>
      <c r="W201" s="127" t="s">
        <v>129</v>
      </c>
      <c r="X201" s="127" t="s">
        <v>128</v>
      </c>
      <c r="Y201" s="127" t="s">
        <v>127</v>
      </c>
      <c r="Z201" s="127" t="s">
        <v>126</v>
      </c>
      <c r="AA201" s="127" t="s">
        <v>125</v>
      </c>
      <c r="AB201" s="127" t="s">
        <v>124</v>
      </c>
      <c r="AC201" s="127" t="s">
        <v>123</v>
      </c>
    </row>
    <row r="202" spans="1:29" ht="11.25">
      <c r="A202" s="103"/>
      <c r="B202" s="78" t="s">
        <v>233</v>
      </c>
      <c r="C202" s="134">
        <v>54.5</v>
      </c>
      <c r="D202" s="134">
        <v>54.6</v>
      </c>
      <c r="E202" s="134">
        <v>58.6</v>
      </c>
      <c r="F202" s="134">
        <v>57.9</v>
      </c>
      <c r="G202" s="134">
        <v>59.3</v>
      </c>
      <c r="H202" s="134">
        <v>63</v>
      </c>
      <c r="I202" s="134">
        <v>63.3</v>
      </c>
      <c r="J202" s="134">
        <v>63.3</v>
      </c>
      <c r="K202" s="134">
        <v>62.5</v>
      </c>
      <c r="L202" s="134">
        <v>61.6</v>
      </c>
      <c r="M202" s="134">
        <v>59.6</v>
      </c>
      <c r="N202" s="134">
        <v>72.9</v>
      </c>
      <c r="O202" s="134">
        <v>61.4</v>
      </c>
      <c r="P202" s="134">
        <v>61.8</v>
      </c>
      <c r="Q202" s="134">
        <v>65.964</v>
      </c>
      <c r="R202" s="134">
        <v>64.73</v>
      </c>
      <c r="S202" s="142">
        <v>65.013</v>
      </c>
      <c r="T202" s="142">
        <v>68.901</v>
      </c>
      <c r="U202" s="142">
        <v>69.8</v>
      </c>
      <c r="V202" s="142">
        <v>68.6</v>
      </c>
      <c r="W202" s="142">
        <v>67.357</v>
      </c>
      <c r="X202" s="142">
        <v>67.2</v>
      </c>
      <c r="Y202" s="142">
        <v>66.89</v>
      </c>
      <c r="Z202" s="142">
        <v>82.779</v>
      </c>
      <c r="AA202" s="142">
        <v>66.674</v>
      </c>
      <c r="AB202" s="142">
        <v>66.315</v>
      </c>
      <c r="AC202" s="142">
        <v>72.251</v>
      </c>
    </row>
    <row r="203" spans="1:29" ht="11.25">
      <c r="A203" s="103"/>
      <c r="B203" s="78" t="s">
        <v>167</v>
      </c>
      <c r="C203" s="134">
        <v>100.4</v>
      </c>
      <c r="D203" s="134">
        <v>100.6</v>
      </c>
      <c r="E203" s="134">
        <v>97</v>
      </c>
      <c r="F203" s="134">
        <v>98.4</v>
      </c>
      <c r="G203" s="134">
        <v>99.2</v>
      </c>
      <c r="H203" s="134">
        <v>101.3</v>
      </c>
      <c r="I203" s="134">
        <v>98.6</v>
      </c>
      <c r="J203" s="134">
        <v>97.2</v>
      </c>
      <c r="K203" s="134">
        <v>99.8</v>
      </c>
      <c r="L203" s="134">
        <v>100</v>
      </c>
      <c r="M203" s="134">
        <v>99.3</v>
      </c>
      <c r="N203" s="134">
        <v>99.4</v>
      </c>
      <c r="O203" s="134">
        <v>103.7</v>
      </c>
      <c r="P203" s="134">
        <v>104.1</v>
      </c>
      <c r="Q203" s="134">
        <v>103.4</v>
      </c>
      <c r="R203" s="134">
        <v>102.8</v>
      </c>
      <c r="S203" s="126">
        <v>101.1</v>
      </c>
      <c r="T203" s="126">
        <v>101.6</v>
      </c>
      <c r="U203" s="126">
        <v>103.2</v>
      </c>
      <c r="V203" s="126">
        <v>102</v>
      </c>
      <c r="W203" s="126">
        <v>101.7</v>
      </c>
      <c r="X203" s="126">
        <v>103</v>
      </c>
      <c r="Y203" s="126">
        <v>106.1</v>
      </c>
      <c r="Z203" s="126">
        <v>106.9</v>
      </c>
      <c r="AA203" s="126">
        <v>101.2</v>
      </c>
      <c r="AB203" s="126">
        <v>99.9</v>
      </c>
      <c r="AC203" s="126">
        <v>102.2</v>
      </c>
    </row>
    <row r="204" spans="1:29" ht="11.25">
      <c r="A204" s="103"/>
      <c r="B204" s="78" t="s">
        <v>168</v>
      </c>
      <c r="C204" s="134">
        <v>104</v>
      </c>
      <c r="D204" s="134">
        <v>104.1</v>
      </c>
      <c r="E204" s="134">
        <v>101.7</v>
      </c>
      <c r="F204" s="134">
        <v>104.9</v>
      </c>
      <c r="G204" s="134">
        <v>105.1</v>
      </c>
      <c r="H204" s="134">
        <v>106</v>
      </c>
      <c r="I204" s="134">
        <v>104.4</v>
      </c>
      <c r="J204" s="134">
        <v>103.2</v>
      </c>
      <c r="K204" s="134">
        <v>105.3</v>
      </c>
      <c r="L204" s="134">
        <v>103.4</v>
      </c>
      <c r="M204" s="134">
        <v>104.2</v>
      </c>
      <c r="N204" s="134">
        <v>104.4</v>
      </c>
      <c r="O204" s="143">
        <v>107.6</v>
      </c>
      <c r="P204" s="143">
        <v>106.3</v>
      </c>
      <c r="Q204" s="143">
        <v>104.5</v>
      </c>
      <c r="R204" s="143">
        <v>105.4</v>
      </c>
      <c r="S204" s="145">
        <v>103.3</v>
      </c>
      <c r="T204" s="145">
        <v>103.1</v>
      </c>
      <c r="U204" s="145">
        <v>105.8</v>
      </c>
      <c r="V204" s="145">
        <v>103.4</v>
      </c>
      <c r="W204" s="145">
        <v>102</v>
      </c>
      <c r="X204" s="145">
        <v>105.8</v>
      </c>
      <c r="Y204" s="145">
        <v>107.5</v>
      </c>
      <c r="Z204" s="145">
        <v>108</v>
      </c>
      <c r="AA204" s="145">
        <v>105</v>
      </c>
      <c r="AB204" s="99">
        <v>105</v>
      </c>
      <c r="AC204" s="99">
        <v>106.8</v>
      </c>
    </row>
    <row r="205" spans="1:21" ht="11.25">
      <c r="A205" s="103"/>
      <c r="B205" s="103"/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</row>
    <row r="206" spans="1:21" ht="11.25">
      <c r="A206" s="103"/>
      <c r="B206" s="103"/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</row>
    <row r="207" spans="1:21" ht="11.25">
      <c r="A207" s="103"/>
      <c r="B207" s="103"/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</row>
    <row r="208" spans="1:21" ht="11.25">
      <c r="A208" s="103"/>
      <c r="B208" s="103"/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</row>
    <row r="209" spans="1:21" ht="11.25">
      <c r="A209" s="103"/>
      <c r="B209" s="103"/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</row>
    <row r="210" spans="1:21" s="140" customFormat="1" ht="11.25">
      <c r="A210" s="138"/>
      <c r="B210" s="138"/>
      <c r="C210" s="138"/>
      <c r="D210" s="138"/>
      <c r="E210" s="138"/>
      <c r="F210" s="139"/>
      <c r="G210" s="139"/>
      <c r="H210" s="139"/>
      <c r="I210" s="139"/>
      <c r="J210" s="139"/>
      <c r="K210" s="139"/>
      <c r="L210" s="139"/>
      <c r="M210" s="139"/>
      <c r="N210" s="139"/>
      <c r="O210" s="139"/>
      <c r="P210" s="139"/>
      <c r="Q210" s="139"/>
      <c r="R210" s="139"/>
      <c r="S210" s="139"/>
      <c r="T210" s="139"/>
      <c r="U210" s="139"/>
    </row>
    <row r="211" spans="1:21" ht="11.25">
      <c r="A211" s="102"/>
      <c r="B211" s="102"/>
      <c r="C211" s="102"/>
      <c r="D211" s="102"/>
      <c r="E211" s="102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IS_Igor_V</dc:creator>
  <cp:keywords/>
  <dc:description/>
  <cp:lastModifiedBy>IS_Gulzhan_Zh</cp:lastModifiedBy>
  <cp:lastPrinted>2010-05-22T08:56:24Z</cp:lastPrinted>
  <dcterms:created xsi:type="dcterms:W3CDTF">2009-04-30T06:39:14Z</dcterms:created>
  <dcterms:modified xsi:type="dcterms:W3CDTF">2010-06-02T10:02:35Z</dcterms:modified>
  <cp:category/>
  <cp:version/>
  <cp:contentType/>
  <cp:contentStatus/>
</cp:coreProperties>
</file>