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5" windowWidth="7680" windowHeight="8100" tabRatio="866" firstSheet="3" activeTab="14"/>
  </bookViews>
  <sheets>
    <sheet name="През" sheetId="1" state="hidden" r:id="rId1"/>
    <sheet name="През_каз" sheetId="2" state="hidden" r:id="rId2"/>
    <sheet name="Минсх_каз" sheetId="3" state="hidden" r:id="rId3"/>
    <sheet name="Қаңтар" sheetId="4" r:id="rId4"/>
    <sheet name="Ақпан" sheetId="5" r:id="rId5"/>
    <sheet name="Наурыз" sheetId="6" r:id="rId6"/>
    <sheet name="Сәуір" sheetId="7" r:id="rId7"/>
    <sheet name="Мамыр" sheetId="8" r:id="rId8"/>
    <sheet name="Маусым" sheetId="9" r:id="rId9"/>
    <sheet name="Шілде" sheetId="10" r:id="rId10"/>
    <sheet name="Тамыз" sheetId="11" r:id="rId11"/>
    <sheet name="Қыркүйек" sheetId="12" r:id="rId12"/>
    <sheet name="Қазан" sheetId="13" r:id="rId13"/>
    <sheet name="Қараша" sheetId="14" r:id="rId14"/>
    <sheet name="Желтоқсан" sheetId="15" r:id="rId15"/>
  </sheets>
  <definedNames>
    <definedName name="_xlnm.Print_Area" localSheetId="2">'Минсх_каз'!$A$1:$J$51</definedName>
  </definedNames>
  <calcPr fullCalcOnLoad="1"/>
</workbook>
</file>

<file path=xl/sharedStrings.xml><?xml version="1.0" encoding="utf-8"?>
<sst xmlns="http://schemas.openxmlformats.org/spreadsheetml/2006/main" count="574" uniqueCount="166">
  <si>
    <t>Акмолинская</t>
  </si>
  <si>
    <t>Актюбинская</t>
  </si>
  <si>
    <t>Алматинская</t>
  </si>
  <si>
    <t>Атырауская</t>
  </si>
  <si>
    <t>Восточно-Казахстанская</t>
  </si>
  <si>
    <t>Жамбылская</t>
  </si>
  <si>
    <t>Западно-Казахстанская</t>
  </si>
  <si>
    <t>Карагандинская</t>
  </si>
  <si>
    <t>Костанайская</t>
  </si>
  <si>
    <t>Кызылординская</t>
  </si>
  <si>
    <t>Мангистауская</t>
  </si>
  <si>
    <t>Павлодарская</t>
  </si>
  <si>
    <t>Северо-Казахстанская</t>
  </si>
  <si>
    <t>Южно-Казахстанская</t>
  </si>
  <si>
    <t>г. Алматы</t>
  </si>
  <si>
    <t>г. Астана</t>
  </si>
  <si>
    <t>Таблица 4</t>
  </si>
  <si>
    <t>Таблица 5</t>
  </si>
  <si>
    <t>промышленность</t>
  </si>
  <si>
    <t>сельское хозяйство</t>
  </si>
  <si>
    <t>строительство</t>
  </si>
  <si>
    <t>транспорт</t>
  </si>
  <si>
    <t>связь</t>
  </si>
  <si>
    <t>торговля</t>
  </si>
  <si>
    <t>Кредиты банков малому предпринимательству по отраслям экономики</t>
  </si>
  <si>
    <t>тыс. тенге, на конец периода</t>
  </si>
  <si>
    <t>млн. тенге, на конец периода</t>
  </si>
  <si>
    <t>отрасли экономики</t>
  </si>
  <si>
    <t>краткосрочные кредиты</t>
  </si>
  <si>
    <t>долгосрочные кредиты</t>
  </si>
  <si>
    <t>ВСЕГО</t>
  </si>
  <si>
    <t>в том числе:</t>
  </si>
  <si>
    <t>другие отрасли</t>
  </si>
  <si>
    <t>Кредиты банков малому предпринимательству по областям Казахстана</t>
  </si>
  <si>
    <t>области</t>
  </si>
  <si>
    <t>2 кесте</t>
  </si>
  <si>
    <t>на рус. яз.</t>
  </si>
  <si>
    <t>на каз. яз.</t>
  </si>
  <si>
    <t>на 1 января</t>
  </si>
  <si>
    <t>1 қаңтарға</t>
  </si>
  <si>
    <t>на 1 февраля</t>
  </si>
  <si>
    <t>1 ақпанға</t>
  </si>
  <si>
    <t>на 1 март</t>
  </si>
  <si>
    <t>1 наурызға</t>
  </si>
  <si>
    <t>мың теңге, кезеңнің соңында</t>
  </si>
  <si>
    <t>на 1 апреля</t>
  </si>
  <si>
    <t>1 сәуірге</t>
  </si>
  <si>
    <t>Облыстар</t>
  </si>
  <si>
    <t>Барлығы</t>
  </si>
  <si>
    <t>ұлттық валютада</t>
  </si>
  <si>
    <t>шетел валютасында</t>
  </si>
  <si>
    <t>на 1 мая</t>
  </si>
  <si>
    <t>1 мамырға</t>
  </si>
  <si>
    <t>қысқа мерзімді</t>
  </si>
  <si>
    <t>ұзақ мерзімді</t>
  </si>
  <si>
    <t>на 1 июня</t>
  </si>
  <si>
    <t>1 маусымға</t>
  </si>
  <si>
    <t>Ақмола</t>
  </si>
  <si>
    <t>на 1 июля</t>
  </si>
  <si>
    <t>1 шілдеге</t>
  </si>
  <si>
    <t>Ақтөбе</t>
  </si>
  <si>
    <t>на 1 августа</t>
  </si>
  <si>
    <t>1 тамызға</t>
  </si>
  <si>
    <t>Алматы</t>
  </si>
  <si>
    <t>на 1 сентября</t>
  </si>
  <si>
    <t>1қыркүйекке</t>
  </si>
  <si>
    <t>Атырау</t>
  </si>
  <si>
    <t>на 1 октября</t>
  </si>
  <si>
    <t>1 қазанға</t>
  </si>
  <si>
    <t>Шығыс Қазақстан</t>
  </si>
  <si>
    <t>на 1 ноября</t>
  </si>
  <si>
    <t>1 қарашаға</t>
  </si>
  <si>
    <t xml:space="preserve">Жамбыл </t>
  </si>
  <si>
    <t>на 1 декабря</t>
  </si>
  <si>
    <t>1 желтоқсанға</t>
  </si>
  <si>
    <t>Батыс Қазақстан</t>
  </si>
  <si>
    <t>Қарағанды</t>
  </si>
  <si>
    <t>Қостанай</t>
  </si>
  <si>
    <t>Қызылорда</t>
  </si>
  <si>
    <t>за январь</t>
  </si>
  <si>
    <t>қаңтардағы</t>
  </si>
  <si>
    <t>Маңғыстау</t>
  </si>
  <si>
    <t>за февраль</t>
  </si>
  <si>
    <t>ақпандағы</t>
  </si>
  <si>
    <t>Павлодар</t>
  </si>
  <si>
    <t>за март</t>
  </si>
  <si>
    <t>маусымдағы</t>
  </si>
  <si>
    <t>Солтүстік Қазақстан</t>
  </si>
  <si>
    <t>за  апрель</t>
  </si>
  <si>
    <t>сәуірдегі</t>
  </si>
  <si>
    <t>Оңтүстік Қазақстан</t>
  </si>
  <si>
    <t>за  май</t>
  </si>
  <si>
    <t>мамырдағы</t>
  </si>
  <si>
    <t>Алматы қаласы</t>
  </si>
  <si>
    <t>за июнь</t>
  </si>
  <si>
    <t>Астана қаласы</t>
  </si>
  <si>
    <t>за июль</t>
  </si>
  <si>
    <t>шілдедегі</t>
  </si>
  <si>
    <t>Жиынтығы:</t>
  </si>
  <si>
    <t>за август</t>
  </si>
  <si>
    <t>тамыздағы</t>
  </si>
  <si>
    <t>за сентябрь</t>
  </si>
  <si>
    <t>3 кесте</t>
  </si>
  <si>
    <t>за октябрь</t>
  </si>
  <si>
    <t>қазандағы</t>
  </si>
  <si>
    <t>за ноябрь</t>
  </si>
  <si>
    <t>қарашадағы</t>
  </si>
  <si>
    <t>за декабрь</t>
  </si>
  <si>
    <t>желтоқсандағы</t>
  </si>
  <si>
    <t>заңды тұлғалар</t>
  </si>
  <si>
    <t>жеке тұлғалар</t>
  </si>
  <si>
    <t xml:space="preserve">Қазақстан облыстары бойынша банктердің ауыл    
 </t>
  </si>
  <si>
    <t>экономиканың салалары</t>
  </si>
  <si>
    <t>қысқа мерзімді кредиттер</t>
  </si>
  <si>
    <t>орташа- және ұзақ мерзімді кредиттер</t>
  </si>
  <si>
    <t>БАРЛЫҒЫ</t>
  </si>
  <si>
    <t>оның ішінде:</t>
  </si>
  <si>
    <t>өнеркәсіп</t>
  </si>
  <si>
    <t>ауыл шаруашылығы</t>
  </si>
  <si>
    <t>құрылыс</t>
  </si>
  <si>
    <t>көлік</t>
  </si>
  <si>
    <t>байланыс</t>
  </si>
  <si>
    <t>сауда</t>
  </si>
  <si>
    <t>басқа салалар</t>
  </si>
  <si>
    <t>облыстар</t>
  </si>
  <si>
    <t xml:space="preserve">3 кесте </t>
  </si>
  <si>
    <t>млн. теңге, кезең аяғында</t>
  </si>
  <si>
    <t>4 кесте</t>
  </si>
  <si>
    <t>Қазақстанның облыстары бойынша</t>
  </si>
  <si>
    <t xml:space="preserve">Банктердің экономиканың салалары бойынша шағын кәсіпкерлікке кредиттері,  </t>
  </si>
  <si>
    <t xml:space="preserve">Банктердің Қазақстанның облыстары бойынша шағын кәсіпкерлікке кредиттері, </t>
  </si>
  <si>
    <t>за декабрь 2004 года</t>
  </si>
  <si>
    <t>қыркүйектегі</t>
  </si>
  <si>
    <t xml:space="preserve">  банктердің ауыл шаруашылығына кредиттері, 01.02.2009ж. </t>
  </si>
  <si>
    <t>шаруашылығы өнімдерін өңдеуші өнеркәсіпке  кредиттері, 01.02.2009ж.</t>
  </si>
  <si>
    <t xml:space="preserve">01.02.2009ж. </t>
  </si>
  <si>
    <t xml:space="preserve">01.02.2009ж.   </t>
  </si>
  <si>
    <t>за февраль 2009г.</t>
  </si>
  <si>
    <t>Жамбыл</t>
  </si>
  <si>
    <t>Алматы қ-сы</t>
  </si>
  <si>
    <t>Республика бойынша барлығы:</t>
  </si>
  <si>
    <t>Шымкент қ-сы</t>
  </si>
  <si>
    <t>Түркістан</t>
  </si>
  <si>
    <t>млн теңге, кезеңнің соңына</t>
  </si>
  <si>
    <t>Нұр-Сұлтан қ-сы</t>
  </si>
  <si>
    <t>Алматы мен Жетісу</t>
  </si>
  <si>
    <t>Шығыс Қазақстан мен Абай</t>
  </si>
  <si>
    <t>Қарағанды мен Ұлытау</t>
  </si>
  <si>
    <t>* жеке тұлғалар санатында жеке кәсіпкерлер қоса алынды</t>
  </si>
  <si>
    <t xml:space="preserve">Алматы </t>
  </si>
  <si>
    <t xml:space="preserve">Шығыс Қазақстан </t>
  </si>
  <si>
    <t xml:space="preserve">Қарағанды </t>
  </si>
  <si>
    <t>Астана қ-сы</t>
  </si>
  <si>
    <t>Екінші деңгейдегі банктердің жеке тұлғаларды* аймақтар бойынша ипотекалық кредиттеуі, 2022 жылғы 1 ақпанға</t>
  </si>
  <si>
    <t>Екінші деңгейдегі банктердің жеке тұлғаларды* аймақтар бойынша ипотекалық кредиттеуі, 2022 жылғы 1 наурызға</t>
  </si>
  <si>
    <t>Екінші деңгейдегі банктердің жеке тұлғаларды* аймақтар бойынша ипотекалық кредиттеуі, 2022 жылғы 1 сәуірге</t>
  </si>
  <si>
    <t>Екінші деңгейдегі банктердің жеке тұлғаларды* аймақтар бойынша ипотекалық кредиттеуі, 2022 жылғы 1 мамырға</t>
  </si>
  <si>
    <t>Екінші деңгейдегі банктердің жеке тұлғаларды* аймақтар бойынша ипотекалық кредиттеуі, 2022 жылғы 1 маусымға</t>
  </si>
  <si>
    <t>Екінші деңгейдегі банктердің жеке тұлғаларды* аймақтар бойынша ипотекалық кредиттеуі, 2022 жылғы 1 шілдеге</t>
  </si>
  <si>
    <t>Екінші деңгейдегі банктердің жеке тұлғаларды* аймақтар бойынша ипотекалық кредиттеуі, 2022 жылғы 1 тамызға</t>
  </si>
  <si>
    <t>Екінші деңгейдегі банктердің жеке тұлғаларды* аймақтар бойынша ипотекалық кредиттеуі, 2022 жылғы 1 қыркүйекке</t>
  </si>
  <si>
    <t>Екінші деңгейдегі банктердің жеке тұлғаларды* аймақтар бойынша ипотекалық кредиттеуі, 2022 жылғы 1 қазанға</t>
  </si>
  <si>
    <t>Екінші деңгейдегі банктердің жеке тұлғаларды* аймақтар бойынша ипотекалық кредиттеуі, 2022 жылғы 1 қарашаға</t>
  </si>
  <si>
    <t>Екінші деңгейдегі банктердің жеке тұлғаларды* аймақтар бойынша ипотекалық кредиттеуі, 2022 жылғы 1 желтоқсанға</t>
  </si>
  <si>
    <t>Екінші деңгейдегі банктердің жеке тұлғаларды* аймақтар бойынша ипотекалық кредиттеуі, 2023 жылғы 1 қаңтарға**</t>
  </si>
  <si>
    <t>** қорытынды айналымдар есепке алынды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</si>
</sst>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##,###,###,###"/>
    <numFmt numFmtId="176" formatCode="#,##0.0"/>
    <numFmt numFmtId="177" formatCode="###,###,###,###.0"/>
    <numFmt numFmtId="178" formatCode="0.000000"/>
    <numFmt numFmtId="179" formatCode="0.00000"/>
    <numFmt numFmtId="180" formatCode="0.0000"/>
    <numFmt numFmtId="181" formatCode="0.000"/>
    <numFmt numFmtId="182" formatCode="###,###,###,###.00"/>
    <numFmt numFmtId="183" formatCode="#,##0.000"/>
    <numFmt numFmtId="184" formatCode="0.00000000"/>
    <numFmt numFmtId="185" formatCode="0.0000000"/>
    <numFmt numFmtId="186" formatCode="[Black]#,##0"/>
    <numFmt numFmtId="187" formatCode="_-* #,##0.0_р_._-;\-* #,##0.0_р_._-;_-* &quot;-&quot;??_р_._-;_-@_-"/>
    <numFmt numFmtId="188" formatCode="_-* #,##0_р_._-;\-* #,##0_р_._-;_-* &quot;-&quot;??_р_._-;_-@_-"/>
  </numFmts>
  <fonts count="44">
    <font>
      <sz val="10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 horizontal="center"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1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1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/>
    </xf>
    <xf numFmtId="1" fontId="1" fillId="33" borderId="0" xfId="0" applyNumberFormat="1" applyFont="1" applyFill="1" applyAlignment="1">
      <alignment/>
    </xf>
    <xf numFmtId="1" fontId="1" fillId="33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174" fontId="1" fillId="0" borderId="0" xfId="0" applyNumberFormat="1" applyFont="1" applyFill="1" applyAlignment="1">
      <alignment/>
    </xf>
    <xf numFmtId="176" fontId="1" fillId="0" borderId="0" xfId="0" applyNumberFormat="1" applyFont="1" applyAlignment="1">
      <alignment/>
    </xf>
    <xf numFmtId="176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2" fillId="34" borderId="0" xfId="0" applyFont="1" applyFill="1" applyAlignment="1">
      <alignment/>
    </xf>
    <xf numFmtId="0" fontId="2" fillId="35" borderId="0" xfId="0" applyFont="1" applyFill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3" fontId="1" fillId="0" borderId="12" xfId="0" applyNumberFormat="1" applyFont="1" applyBorder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wrapText="1"/>
    </xf>
    <xf numFmtId="0" fontId="1" fillId="0" borderId="0" xfId="0" applyFont="1" applyFill="1" applyAlignment="1">
      <alignment horizontal="centerContinuous"/>
    </xf>
    <xf numFmtId="0" fontId="1" fillId="0" borderId="0" xfId="0" applyFont="1" applyFill="1" applyAlignment="1">
      <alignment horizontal="centerContinuous" wrapText="1"/>
    </xf>
    <xf numFmtId="0" fontId="2" fillId="0" borderId="0" xfId="0" applyFont="1" applyFill="1" applyAlignment="1">
      <alignment horizontal="righ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176" fontId="1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4" fillId="0" borderId="0" xfId="0" applyFont="1" applyFill="1" applyAlignment="1">
      <alignment/>
    </xf>
    <xf numFmtId="0" fontId="24" fillId="0" borderId="13" xfId="0" applyFont="1" applyFill="1" applyBorder="1" applyAlignment="1">
      <alignment/>
    </xf>
    <xf numFmtId="0" fontId="24" fillId="0" borderId="14" xfId="0" applyFont="1" applyBorder="1" applyAlignment="1">
      <alignment/>
    </xf>
    <xf numFmtId="0" fontId="24" fillId="0" borderId="13" xfId="0" applyFont="1" applyBorder="1" applyAlignment="1">
      <alignment/>
    </xf>
    <xf numFmtId="188" fontId="24" fillId="0" borderId="13" xfId="60" applyNumberFormat="1" applyFont="1" applyFill="1" applyBorder="1" applyAlignment="1">
      <alignment/>
    </xf>
    <xf numFmtId="188" fontId="24" fillId="0" borderId="15" xfId="60" applyNumberFormat="1" applyFont="1" applyFill="1" applyBorder="1" applyAlignment="1">
      <alignment/>
    </xf>
    <xf numFmtId="188" fontId="24" fillId="0" borderId="16" xfId="60" applyNumberFormat="1" applyFont="1" applyFill="1" applyBorder="1" applyAlignment="1">
      <alignment/>
    </xf>
    <xf numFmtId="188" fontId="24" fillId="0" borderId="14" xfId="60" applyNumberFormat="1" applyFont="1" applyFill="1" applyBorder="1" applyAlignment="1">
      <alignment/>
    </xf>
    <xf numFmtId="188" fontId="24" fillId="0" borderId="17" xfId="60" applyNumberFormat="1" applyFont="1" applyFill="1" applyBorder="1" applyAlignment="1">
      <alignment/>
    </xf>
    <xf numFmtId="188" fontId="24" fillId="0" borderId="18" xfId="60" applyNumberFormat="1" applyFont="1" applyFill="1" applyBorder="1" applyAlignment="1">
      <alignment/>
    </xf>
    <xf numFmtId="0" fontId="25" fillId="0" borderId="19" xfId="0" applyFont="1" applyFill="1" applyBorder="1" applyAlignment="1">
      <alignment/>
    </xf>
    <xf numFmtId="188" fontId="25" fillId="0" borderId="19" xfId="60" applyNumberFormat="1" applyFont="1" applyFill="1" applyBorder="1" applyAlignment="1">
      <alignment/>
    </xf>
    <xf numFmtId="188" fontId="25" fillId="0" borderId="20" xfId="60" applyNumberFormat="1" applyFont="1" applyFill="1" applyBorder="1" applyAlignment="1">
      <alignment/>
    </xf>
    <xf numFmtId="188" fontId="25" fillId="0" borderId="21" xfId="60" applyNumberFormat="1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6" fillId="0" borderId="22" xfId="0" applyFont="1" applyBorder="1" applyAlignment="1">
      <alignment wrapText="1"/>
    </xf>
    <xf numFmtId="0" fontId="26" fillId="0" borderId="0" xfId="0" applyFont="1" applyAlignment="1">
      <alignment wrapText="1"/>
    </xf>
    <xf numFmtId="0" fontId="24" fillId="0" borderId="23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" fillId="0" borderId="12" xfId="0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zoomScale="75" zoomScaleNormal="75" zoomScalePageLayoutView="0" workbookViewId="0" topLeftCell="E1">
      <selection activeCell="J18" sqref="J18"/>
    </sheetView>
  </sheetViews>
  <sheetFormatPr defaultColWidth="9.00390625" defaultRowHeight="12.75"/>
  <cols>
    <col min="1" max="3" width="25.75390625" style="1" hidden="1" customWidth="1"/>
    <col min="4" max="4" width="9.125" style="1" hidden="1" customWidth="1"/>
    <col min="5" max="7" width="25.75390625" style="1" customWidth="1"/>
    <col min="8" max="8" width="10.375" style="1" bestFit="1" customWidth="1"/>
    <col min="9" max="9" width="9.875" style="1" bestFit="1" customWidth="1"/>
    <col min="10" max="16384" width="9.125" style="1" customWidth="1"/>
  </cols>
  <sheetData>
    <row r="1" ht="15.75">
      <c r="G1" s="21" t="s">
        <v>16</v>
      </c>
    </row>
    <row r="2" spans="1:7" ht="15.75">
      <c r="A2" s="63" t="s">
        <v>24</v>
      </c>
      <c r="B2" s="63"/>
      <c r="C2" s="63"/>
      <c r="E2" s="64" t="s">
        <v>24</v>
      </c>
      <c r="F2" s="64"/>
      <c r="G2" s="64"/>
    </row>
    <row r="3" spans="1:7" ht="15.75">
      <c r="A3" s="63" t="s">
        <v>131</v>
      </c>
      <c r="B3" s="63"/>
      <c r="C3" s="63"/>
      <c r="E3" s="64" t="s">
        <v>137</v>
      </c>
      <c r="F3" s="64"/>
      <c r="G3" s="64"/>
    </row>
    <row r="4" spans="1:3" ht="15.75">
      <c r="A4" s="6"/>
      <c r="B4" s="6"/>
      <c r="C4" s="6"/>
    </row>
    <row r="5" spans="1:7" ht="15.75">
      <c r="A5" s="6"/>
      <c r="B5" s="6"/>
      <c r="C5" s="7" t="s">
        <v>25</v>
      </c>
      <c r="G5" s="8" t="s">
        <v>26</v>
      </c>
    </row>
    <row r="6" spans="1:7" ht="15.75">
      <c r="A6" s="9" t="s">
        <v>27</v>
      </c>
      <c r="B6" s="9" t="s">
        <v>28</v>
      </c>
      <c r="C6" s="9" t="s">
        <v>29</v>
      </c>
      <c r="E6" s="5" t="s">
        <v>27</v>
      </c>
      <c r="F6" s="5" t="s">
        <v>28</v>
      </c>
      <c r="G6" s="5" t="s">
        <v>29</v>
      </c>
    </row>
    <row r="7" spans="1:9" ht="15.75">
      <c r="A7" s="10" t="s">
        <v>30</v>
      </c>
      <c r="B7" s="11" t="e">
        <f>+#REF!+#REF!+#REF!+#REF!</f>
        <v>#REF!</v>
      </c>
      <c r="C7" s="12" t="e">
        <f>+#REF!+#REF!+#REF!+#REF!</f>
        <v>#REF!</v>
      </c>
      <c r="E7" s="13" t="s">
        <v>30</v>
      </c>
      <c r="F7" s="14" t="e">
        <f>+B7/1000</f>
        <v>#REF!</v>
      </c>
      <c r="G7" s="14" t="e">
        <f>+C7/1000</f>
        <v>#REF!</v>
      </c>
      <c r="H7" s="19"/>
      <c r="I7" s="19"/>
    </row>
    <row r="8" spans="1:9" ht="15.75">
      <c r="A8" s="12" t="s">
        <v>31</v>
      </c>
      <c r="B8" s="12"/>
      <c r="C8" s="12"/>
      <c r="E8" s="3" t="s">
        <v>31</v>
      </c>
      <c r="F8" s="14"/>
      <c r="G8" s="14"/>
      <c r="H8" s="19"/>
      <c r="I8" s="19"/>
    </row>
    <row r="9" spans="1:9" ht="15.75">
      <c r="A9" s="12" t="s">
        <v>18</v>
      </c>
      <c r="B9" s="12" t="e">
        <f>+#REF!+#REF!+#REF!+#REF!</f>
        <v>#REF!</v>
      </c>
      <c r="C9" s="12" t="e">
        <f>+#REF!+#REF!+#REF!+#REF!</f>
        <v>#REF!</v>
      </c>
      <c r="E9" s="3" t="s">
        <v>18</v>
      </c>
      <c r="F9" s="14" t="e">
        <f aca="true" t="shared" si="0" ref="F9:G15">+B9/1000</f>
        <v>#REF!</v>
      </c>
      <c r="G9" s="14" t="e">
        <f t="shared" si="0"/>
        <v>#REF!</v>
      </c>
      <c r="H9" s="19"/>
      <c r="I9" s="19"/>
    </row>
    <row r="10" spans="1:9" ht="15.75">
      <c r="A10" s="12" t="s">
        <v>19</v>
      </c>
      <c r="B10" s="12" t="e">
        <f>+#REF!+#REF!+#REF!+#REF!</f>
        <v>#REF!</v>
      </c>
      <c r="C10" s="12" t="e">
        <f>+#REF!+#REF!+#REF!+#REF!</f>
        <v>#REF!</v>
      </c>
      <c r="E10" s="3" t="s">
        <v>19</v>
      </c>
      <c r="F10" s="14" t="e">
        <f t="shared" si="0"/>
        <v>#REF!</v>
      </c>
      <c r="G10" s="14" t="e">
        <f t="shared" si="0"/>
        <v>#REF!</v>
      </c>
      <c r="H10" s="19"/>
      <c r="I10" s="19"/>
    </row>
    <row r="11" spans="1:9" ht="15.75">
      <c r="A11" s="12" t="s">
        <v>20</v>
      </c>
      <c r="B11" s="12" t="e">
        <f>+#REF!+#REF!+#REF!+#REF!</f>
        <v>#REF!</v>
      </c>
      <c r="C11" s="12" t="e">
        <f>+#REF!+#REF!+#REF!+#REF!</f>
        <v>#REF!</v>
      </c>
      <c r="E11" s="3" t="s">
        <v>20</v>
      </c>
      <c r="F11" s="14" t="e">
        <f t="shared" si="0"/>
        <v>#REF!</v>
      </c>
      <c r="G11" s="14" t="e">
        <f t="shared" si="0"/>
        <v>#REF!</v>
      </c>
      <c r="H11" s="19"/>
      <c r="I11" s="19"/>
    </row>
    <row r="12" spans="1:9" ht="15.75">
      <c r="A12" s="12" t="s">
        <v>21</v>
      </c>
      <c r="B12" s="12" t="e">
        <f>+#REF!+#REF!+#REF!+#REF!</f>
        <v>#REF!</v>
      </c>
      <c r="C12" s="12" t="e">
        <f>+#REF!+#REF!+#REF!+#REF!</f>
        <v>#REF!</v>
      </c>
      <c r="E12" s="3" t="s">
        <v>21</v>
      </c>
      <c r="F12" s="14" t="e">
        <f t="shared" si="0"/>
        <v>#REF!</v>
      </c>
      <c r="G12" s="14" t="e">
        <f t="shared" si="0"/>
        <v>#REF!</v>
      </c>
      <c r="H12" s="19"/>
      <c r="I12" s="19"/>
    </row>
    <row r="13" spans="1:9" ht="15.75">
      <c r="A13" s="12" t="s">
        <v>22</v>
      </c>
      <c r="B13" s="12" t="e">
        <f>+#REF!+#REF!+#REF!+#REF!</f>
        <v>#REF!</v>
      </c>
      <c r="C13" s="12" t="e">
        <f>+#REF!+#REF!+#REF!+#REF!</f>
        <v>#REF!</v>
      </c>
      <c r="E13" s="3" t="s">
        <v>22</v>
      </c>
      <c r="F13" s="14" t="e">
        <f t="shared" si="0"/>
        <v>#REF!</v>
      </c>
      <c r="G13" s="14" t="e">
        <f t="shared" si="0"/>
        <v>#REF!</v>
      </c>
      <c r="H13" s="19"/>
      <c r="I13" s="19"/>
    </row>
    <row r="14" spans="1:9" ht="15.75">
      <c r="A14" s="12" t="s">
        <v>23</v>
      </c>
      <c r="B14" s="12" t="e">
        <f>+#REF!+#REF!+#REF!+#REF!</f>
        <v>#REF!</v>
      </c>
      <c r="C14" s="12" t="e">
        <f>+#REF!+#REF!+#REF!+#REF!</f>
        <v>#REF!</v>
      </c>
      <c r="E14" s="3" t="s">
        <v>23</v>
      </c>
      <c r="F14" s="14" t="e">
        <f t="shared" si="0"/>
        <v>#REF!</v>
      </c>
      <c r="G14" s="14" t="e">
        <f t="shared" si="0"/>
        <v>#REF!</v>
      </c>
      <c r="H14" s="19"/>
      <c r="I14" s="19"/>
    </row>
    <row r="15" spans="1:9" ht="15.75">
      <c r="A15" s="12" t="s">
        <v>32</v>
      </c>
      <c r="B15" s="12" t="e">
        <f>+#REF!+#REF!+#REF!+#REF!+#REF!+#REF!+#REF!+#REF!</f>
        <v>#REF!</v>
      </c>
      <c r="C15" s="12" t="e">
        <f>+#REF!+#REF!+#REF!+#REF!+#REF!+#REF!+#REF!+#REF!</f>
        <v>#REF!</v>
      </c>
      <c r="E15" s="3" t="s">
        <v>32</v>
      </c>
      <c r="F15" s="14" t="e">
        <f t="shared" si="0"/>
        <v>#REF!</v>
      </c>
      <c r="G15" s="14" t="e">
        <f t="shared" si="0"/>
        <v>#REF!</v>
      </c>
      <c r="H15" s="19"/>
      <c r="I15" s="19"/>
    </row>
    <row r="16" spans="1:9" ht="15.75">
      <c r="A16" s="6"/>
      <c r="B16" s="15"/>
      <c r="C16" s="15"/>
      <c r="H16" s="19"/>
      <c r="I16" s="19"/>
    </row>
    <row r="17" spans="1:9" ht="15.75">
      <c r="A17" s="6"/>
      <c r="B17" s="6"/>
      <c r="C17" s="6"/>
      <c r="G17" s="21" t="s">
        <v>17</v>
      </c>
      <c r="H17" s="19"/>
      <c r="I17" s="19"/>
    </row>
    <row r="18" spans="1:9" ht="15.75">
      <c r="A18" s="63" t="s">
        <v>33</v>
      </c>
      <c r="B18" s="63"/>
      <c r="C18" s="63"/>
      <c r="E18" s="64" t="s">
        <v>33</v>
      </c>
      <c r="F18" s="64"/>
      <c r="G18" s="64"/>
      <c r="H18" s="19"/>
      <c r="I18" s="19"/>
    </row>
    <row r="19" spans="1:9" ht="15.75">
      <c r="A19" s="63" t="s">
        <v>131</v>
      </c>
      <c r="B19" s="63"/>
      <c r="C19" s="63"/>
      <c r="E19" s="64" t="s">
        <v>137</v>
      </c>
      <c r="F19" s="64"/>
      <c r="G19" s="64"/>
      <c r="H19" s="19"/>
      <c r="I19" s="19"/>
    </row>
    <row r="20" spans="1:9" ht="15.75">
      <c r="A20" s="6"/>
      <c r="B20" s="6"/>
      <c r="C20" s="6"/>
      <c r="H20" s="19"/>
      <c r="I20" s="19"/>
    </row>
    <row r="21" spans="1:9" ht="15.75">
      <c r="A21" s="6"/>
      <c r="B21" s="6"/>
      <c r="C21" s="7" t="s">
        <v>25</v>
      </c>
      <c r="G21" s="8" t="s">
        <v>26</v>
      </c>
      <c r="H21" s="19"/>
      <c r="I21" s="19"/>
    </row>
    <row r="22" spans="1:9" ht="15.75">
      <c r="A22" s="9" t="s">
        <v>34</v>
      </c>
      <c r="B22" s="9" t="s">
        <v>28</v>
      </c>
      <c r="C22" s="9" t="s">
        <v>29</v>
      </c>
      <c r="E22" s="5" t="s">
        <v>34</v>
      </c>
      <c r="F22" s="5" t="s">
        <v>28</v>
      </c>
      <c r="G22" s="5" t="s">
        <v>29</v>
      </c>
      <c r="H22" s="19"/>
      <c r="I22" s="19"/>
    </row>
    <row r="23" spans="1:9" ht="15.75">
      <c r="A23" s="10" t="s">
        <v>30</v>
      </c>
      <c r="B23" s="16" t="e">
        <f>+#REF!+#REF!+#REF!+#REF!</f>
        <v>#REF!</v>
      </c>
      <c r="C23" s="17" t="e">
        <f>+#REF!+#REF!+#REF!+#REF!</f>
        <v>#REF!</v>
      </c>
      <c r="E23" s="13" t="s">
        <v>30</v>
      </c>
      <c r="F23" s="14" t="e">
        <f>+B23/1000</f>
        <v>#REF!</v>
      </c>
      <c r="G23" s="14" t="e">
        <f>+C23/1000</f>
        <v>#REF!</v>
      </c>
      <c r="H23" s="19"/>
      <c r="I23" s="19"/>
    </row>
    <row r="24" spans="1:9" ht="15.75">
      <c r="A24" s="12" t="s">
        <v>31</v>
      </c>
      <c r="B24" s="12"/>
      <c r="C24" s="12"/>
      <c r="E24" s="3" t="s">
        <v>31</v>
      </c>
      <c r="F24" s="14"/>
      <c r="G24" s="14"/>
      <c r="H24" s="19"/>
      <c r="I24" s="19"/>
    </row>
    <row r="25" spans="1:9" ht="15.75">
      <c r="A25" s="12" t="s">
        <v>0</v>
      </c>
      <c r="B25" s="12" t="e">
        <f>+#REF!+#REF!+#REF!+#REF!</f>
        <v>#REF!</v>
      </c>
      <c r="C25" s="12" t="e">
        <f>+#REF!+#REF!+#REF!+#REF!</f>
        <v>#REF!</v>
      </c>
      <c r="E25" s="3" t="s">
        <v>0</v>
      </c>
      <c r="F25" s="14" t="e">
        <f aca="true" t="shared" si="1" ref="F25:G40">+B25/1000</f>
        <v>#REF!</v>
      </c>
      <c r="G25" s="14" t="e">
        <f t="shared" si="1"/>
        <v>#REF!</v>
      </c>
      <c r="H25" s="19"/>
      <c r="I25" s="19"/>
    </row>
    <row r="26" spans="1:9" ht="15.75">
      <c r="A26" s="12" t="s">
        <v>1</v>
      </c>
      <c r="B26" s="12" t="e">
        <f>+#REF!+#REF!+#REF!+#REF!</f>
        <v>#REF!</v>
      </c>
      <c r="C26" s="12" t="e">
        <f>+#REF!+#REF!+#REF!+#REF!</f>
        <v>#REF!</v>
      </c>
      <c r="E26" s="3" t="s">
        <v>1</v>
      </c>
      <c r="F26" s="14" t="e">
        <f t="shared" si="1"/>
        <v>#REF!</v>
      </c>
      <c r="G26" s="14" t="e">
        <f t="shared" si="1"/>
        <v>#REF!</v>
      </c>
      <c r="H26" s="19"/>
      <c r="I26" s="19"/>
    </row>
    <row r="27" spans="1:9" ht="15.75">
      <c r="A27" s="12" t="s">
        <v>2</v>
      </c>
      <c r="B27" s="12" t="e">
        <f>+#REF!+#REF!+#REF!+#REF!</f>
        <v>#REF!</v>
      </c>
      <c r="C27" s="12" t="e">
        <f>+#REF!+#REF!+#REF!+#REF!</f>
        <v>#REF!</v>
      </c>
      <c r="E27" s="3" t="s">
        <v>2</v>
      </c>
      <c r="F27" s="14" t="e">
        <f>+B27/1000</f>
        <v>#REF!</v>
      </c>
      <c r="G27" s="14" t="e">
        <f t="shared" si="1"/>
        <v>#REF!</v>
      </c>
      <c r="H27" s="19"/>
      <c r="I27" s="19"/>
    </row>
    <row r="28" spans="1:9" ht="15.75">
      <c r="A28" s="12" t="s">
        <v>3</v>
      </c>
      <c r="B28" s="12" t="e">
        <f>+#REF!+#REF!+#REF!+#REF!</f>
        <v>#REF!</v>
      </c>
      <c r="C28" s="12" t="e">
        <f>+#REF!+#REF!+#REF!+#REF!</f>
        <v>#REF!</v>
      </c>
      <c r="E28" s="3" t="s">
        <v>3</v>
      </c>
      <c r="F28" s="14" t="e">
        <f t="shared" si="1"/>
        <v>#REF!</v>
      </c>
      <c r="G28" s="14" t="e">
        <f t="shared" si="1"/>
        <v>#REF!</v>
      </c>
      <c r="H28" s="19"/>
      <c r="I28" s="19"/>
    </row>
    <row r="29" spans="1:9" ht="15.75">
      <c r="A29" s="12" t="s">
        <v>4</v>
      </c>
      <c r="B29" s="12" t="e">
        <f>+#REF!+#REF!+#REF!+#REF!</f>
        <v>#REF!</v>
      </c>
      <c r="C29" s="12" t="e">
        <f>+#REF!+#REF!+#REF!+#REF!</f>
        <v>#REF!</v>
      </c>
      <c r="E29" s="3" t="s">
        <v>4</v>
      </c>
      <c r="F29" s="14" t="e">
        <f t="shared" si="1"/>
        <v>#REF!</v>
      </c>
      <c r="G29" s="14" t="e">
        <f t="shared" si="1"/>
        <v>#REF!</v>
      </c>
      <c r="H29" s="19"/>
      <c r="I29" s="19"/>
    </row>
    <row r="30" spans="1:9" ht="15.75">
      <c r="A30" s="12" t="s">
        <v>5</v>
      </c>
      <c r="B30" s="12" t="e">
        <f>+#REF!+#REF!+#REF!+#REF!</f>
        <v>#REF!</v>
      </c>
      <c r="C30" s="12" t="e">
        <f>+#REF!+#REF!+#REF!+#REF!</f>
        <v>#REF!</v>
      </c>
      <c r="E30" s="3" t="s">
        <v>5</v>
      </c>
      <c r="F30" s="14" t="e">
        <f t="shared" si="1"/>
        <v>#REF!</v>
      </c>
      <c r="G30" s="14" t="e">
        <f t="shared" si="1"/>
        <v>#REF!</v>
      </c>
      <c r="H30" s="19"/>
      <c r="I30" s="19"/>
    </row>
    <row r="31" spans="1:9" ht="15.75">
      <c r="A31" s="12" t="s">
        <v>6</v>
      </c>
      <c r="B31" s="12" t="e">
        <f>+#REF!+#REF!+#REF!+#REF!</f>
        <v>#REF!</v>
      </c>
      <c r="C31" s="12" t="e">
        <f>+#REF!+#REF!+#REF!+#REF!</f>
        <v>#REF!</v>
      </c>
      <c r="E31" s="3" t="s">
        <v>6</v>
      </c>
      <c r="F31" s="14" t="e">
        <f t="shared" si="1"/>
        <v>#REF!</v>
      </c>
      <c r="G31" s="14" t="e">
        <f t="shared" si="1"/>
        <v>#REF!</v>
      </c>
      <c r="H31" s="19"/>
      <c r="I31" s="19"/>
    </row>
    <row r="32" spans="1:9" ht="15.75">
      <c r="A32" s="12" t="s">
        <v>7</v>
      </c>
      <c r="B32" s="12" t="e">
        <f>+#REF!+#REF!+#REF!+#REF!</f>
        <v>#REF!</v>
      </c>
      <c r="C32" s="12" t="e">
        <f>+#REF!+#REF!+#REF!+#REF!</f>
        <v>#REF!</v>
      </c>
      <c r="E32" s="3" t="s">
        <v>7</v>
      </c>
      <c r="F32" s="14" t="e">
        <f t="shared" si="1"/>
        <v>#REF!</v>
      </c>
      <c r="G32" s="14" t="e">
        <f t="shared" si="1"/>
        <v>#REF!</v>
      </c>
      <c r="H32" s="19"/>
      <c r="I32" s="19"/>
    </row>
    <row r="33" spans="1:9" ht="15.75">
      <c r="A33" s="12" t="s">
        <v>8</v>
      </c>
      <c r="B33" s="12" t="e">
        <f>+#REF!+#REF!+#REF!+#REF!</f>
        <v>#REF!</v>
      </c>
      <c r="C33" s="12" t="e">
        <f>+#REF!+#REF!+#REF!+#REF!</f>
        <v>#REF!</v>
      </c>
      <c r="E33" s="3" t="s">
        <v>8</v>
      </c>
      <c r="F33" s="14" t="e">
        <f t="shared" si="1"/>
        <v>#REF!</v>
      </c>
      <c r="G33" s="14" t="e">
        <f t="shared" si="1"/>
        <v>#REF!</v>
      </c>
      <c r="H33" s="19"/>
      <c r="I33" s="19"/>
    </row>
    <row r="34" spans="1:9" ht="15.75">
      <c r="A34" s="12" t="s">
        <v>9</v>
      </c>
      <c r="B34" s="12" t="e">
        <f>+#REF!+#REF!+#REF!+#REF!</f>
        <v>#REF!</v>
      </c>
      <c r="C34" s="12" t="e">
        <f>+#REF!+#REF!+#REF!+#REF!</f>
        <v>#REF!</v>
      </c>
      <c r="E34" s="3" t="s">
        <v>9</v>
      </c>
      <c r="F34" s="14" t="e">
        <f t="shared" si="1"/>
        <v>#REF!</v>
      </c>
      <c r="G34" s="14" t="e">
        <f t="shared" si="1"/>
        <v>#REF!</v>
      </c>
      <c r="H34" s="19"/>
      <c r="I34" s="19"/>
    </row>
    <row r="35" spans="1:9" ht="15.75">
      <c r="A35" s="12" t="s">
        <v>10</v>
      </c>
      <c r="B35" s="12" t="e">
        <f>+#REF!+#REF!+#REF!+#REF!</f>
        <v>#REF!</v>
      </c>
      <c r="C35" s="12" t="e">
        <f>+#REF!+#REF!+#REF!+#REF!</f>
        <v>#REF!</v>
      </c>
      <c r="E35" s="3" t="s">
        <v>10</v>
      </c>
      <c r="F35" s="14" t="e">
        <f t="shared" si="1"/>
        <v>#REF!</v>
      </c>
      <c r="G35" s="14" t="e">
        <f t="shared" si="1"/>
        <v>#REF!</v>
      </c>
      <c r="H35" s="19"/>
      <c r="I35" s="19"/>
    </row>
    <row r="36" spans="1:9" ht="15.75">
      <c r="A36" s="12" t="s">
        <v>11</v>
      </c>
      <c r="B36" s="12" t="e">
        <f>+#REF!+#REF!+#REF!+#REF!</f>
        <v>#REF!</v>
      </c>
      <c r="C36" s="12" t="e">
        <f>+#REF!+#REF!+#REF!+#REF!</f>
        <v>#REF!</v>
      </c>
      <c r="E36" s="3" t="s">
        <v>11</v>
      </c>
      <c r="F36" s="14" t="e">
        <f t="shared" si="1"/>
        <v>#REF!</v>
      </c>
      <c r="G36" s="14" t="e">
        <f t="shared" si="1"/>
        <v>#REF!</v>
      </c>
      <c r="H36" s="19"/>
      <c r="I36" s="19"/>
    </row>
    <row r="37" spans="1:9" ht="15.75">
      <c r="A37" s="12" t="s">
        <v>12</v>
      </c>
      <c r="B37" s="12" t="e">
        <f>+#REF!+#REF!+#REF!+#REF!</f>
        <v>#REF!</v>
      </c>
      <c r="C37" s="12" t="e">
        <f>+#REF!+#REF!+#REF!+#REF!</f>
        <v>#REF!</v>
      </c>
      <c r="E37" s="3" t="s">
        <v>12</v>
      </c>
      <c r="F37" s="14" t="e">
        <f t="shared" si="1"/>
        <v>#REF!</v>
      </c>
      <c r="G37" s="14" t="e">
        <f t="shared" si="1"/>
        <v>#REF!</v>
      </c>
      <c r="H37" s="19"/>
      <c r="I37" s="19"/>
    </row>
    <row r="38" spans="1:9" ht="15.75">
      <c r="A38" s="12" t="s">
        <v>13</v>
      </c>
      <c r="B38" s="12" t="e">
        <f>+#REF!+#REF!+#REF!+#REF!</f>
        <v>#REF!</v>
      </c>
      <c r="C38" s="12" t="e">
        <f>+#REF!+#REF!+#REF!+#REF!</f>
        <v>#REF!</v>
      </c>
      <c r="E38" s="3" t="s">
        <v>13</v>
      </c>
      <c r="F38" s="14" t="e">
        <f t="shared" si="1"/>
        <v>#REF!</v>
      </c>
      <c r="G38" s="14" t="e">
        <f t="shared" si="1"/>
        <v>#REF!</v>
      </c>
      <c r="H38" s="19"/>
      <c r="I38" s="19"/>
    </row>
    <row r="39" spans="1:9" ht="15.75">
      <c r="A39" s="12" t="s">
        <v>14</v>
      </c>
      <c r="B39" s="12" t="e">
        <f>+#REF!+#REF!+#REF!+#REF!</f>
        <v>#REF!</v>
      </c>
      <c r="C39" s="12" t="e">
        <f>+#REF!+#REF!+#REF!+#REF!</f>
        <v>#REF!</v>
      </c>
      <c r="E39" s="3" t="s">
        <v>14</v>
      </c>
      <c r="F39" s="14" t="e">
        <f t="shared" si="1"/>
        <v>#REF!</v>
      </c>
      <c r="G39" s="14" t="e">
        <f t="shared" si="1"/>
        <v>#REF!</v>
      </c>
      <c r="H39" s="19"/>
      <c r="I39" s="19"/>
    </row>
    <row r="40" spans="1:9" ht="15.75">
      <c r="A40" s="12" t="s">
        <v>15</v>
      </c>
      <c r="B40" s="12" t="e">
        <f>+#REF!+#REF!+#REF!+#REF!</f>
        <v>#REF!</v>
      </c>
      <c r="C40" s="12" t="e">
        <f>+#REF!+#REF!+#REF!+#REF!</f>
        <v>#REF!</v>
      </c>
      <c r="E40" s="3" t="s">
        <v>15</v>
      </c>
      <c r="F40" s="14" t="e">
        <f t="shared" si="1"/>
        <v>#REF!</v>
      </c>
      <c r="G40" s="14" t="e">
        <f t="shared" si="1"/>
        <v>#REF!</v>
      </c>
      <c r="H40" s="19"/>
      <c r="I40" s="19"/>
    </row>
    <row r="42" spans="6:7" ht="15.75">
      <c r="F42" s="20" t="e">
        <f>+F7-F23</f>
        <v>#REF!</v>
      </c>
      <c r="G42" s="20" t="e">
        <f>+G7-G23</f>
        <v>#REF!</v>
      </c>
    </row>
  </sheetData>
  <sheetProtection/>
  <mergeCells count="8">
    <mergeCell ref="A19:C19"/>
    <mergeCell ref="E19:G19"/>
    <mergeCell ref="A2:C2"/>
    <mergeCell ref="E2:G2"/>
    <mergeCell ref="A3:C3"/>
    <mergeCell ref="E3:G3"/>
    <mergeCell ref="A18:C18"/>
    <mergeCell ref="E18:G18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1" sqref="K1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159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4016677.3978701006</v>
      </c>
      <c r="C7" s="50">
        <v>4999.144548859999</v>
      </c>
      <c r="D7" s="50">
        <v>4010246.7406780403</v>
      </c>
      <c r="E7" s="50">
        <v>6.692050780000001</v>
      </c>
      <c r="F7" s="51">
        <v>1424.8205924200001</v>
      </c>
    </row>
    <row r="8" spans="1:6" ht="15.75">
      <c r="A8" s="39" t="s">
        <v>57</v>
      </c>
      <c r="B8" s="42">
        <v>112510.8998460599</v>
      </c>
      <c r="C8" s="43">
        <v>0.61928123</v>
      </c>
      <c r="D8" s="43">
        <v>112510.2805648299</v>
      </c>
      <c r="E8" s="43"/>
      <c r="F8" s="44"/>
    </row>
    <row r="9" spans="1:6" ht="15.75">
      <c r="A9" s="39" t="s">
        <v>60</v>
      </c>
      <c r="B9" s="42">
        <v>189446.5502748798</v>
      </c>
      <c r="C9" s="43">
        <v>76.40064277</v>
      </c>
      <c r="D9" s="43">
        <v>189361.34826624978</v>
      </c>
      <c r="E9" s="43"/>
      <c r="F9" s="44">
        <v>8.801365859999999</v>
      </c>
    </row>
    <row r="10" spans="1:6" ht="15.75">
      <c r="A10" s="39" t="s">
        <v>145</v>
      </c>
      <c r="B10" s="42">
        <v>106136.71185124999</v>
      </c>
      <c r="C10" s="43">
        <v>328.64089851000006</v>
      </c>
      <c r="D10" s="43">
        <v>105790.51399303</v>
      </c>
      <c r="E10" s="43">
        <v>0</v>
      </c>
      <c r="F10" s="44">
        <v>17.55695971</v>
      </c>
    </row>
    <row r="11" spans="1:6" ht="15.75">
      <c r="A11" s="39" t="s">
        <v>66</v>
      </c>
      <c r="B11" s="42">
        <v>116196.84646325003</v>
      </c>
      <c r="C11" s="43">
        <v>68.23446443</v>
      </c>
      <c r="D11" s="43">
        <v>116128.61199882001</v>
      </c>
      <c r="E11" s="43"/>
      <c r="F11" s="44"/>
    </row>
    <row r="12" spans="1:6" ht="15.75">
      <c r="A12" s="39" t="s">
        <v>146</v>
      </c>
      <c r="B12" s="42">
        <v>224205.57427647014</v>
      </c>
      <c r="C12" s="43">
        <v>51.41373357</v>
      </c>
      <c r="D12" s="43">
        <v>224134.30548360015</v>
      </c>
      <c r="E12" s="43">
        <v>0</v>
      </c>
      <c r="F12" s="44">
        <v>19.8550593</v>
      </c>
    </row>
    <row r="13" spans="1:6" ht="15.75">
      <c r="A13" s="39" t="s">
        <v>138</v>
      </c>
      <c r="B13" s="42">
        <v>94807.28514413998</v>
      </c>
      <c r="C13" s="43">
        <v>20.2163844</v>
      </c>
      <c r="D13" s="43">
        <v>94787.06875973998</v>
      </c>
      <c r="E13" s="43"/>
      <c r="F13" s="44"/>
    </row>
    <row r="14" spans="1:6" ht="15.75">
      <c r="A14" s="39" t="s">
        <v>75</v>
      </c>
      <c r="B14" s="42">
        <v>111225.64347846992</v>
      </c>
      <c r="C14" s="43">
        <v>16.786327280000002</v>
      </c>
      <c r="D14" s="43">
        <v>111208.85715118992</v>
      </c>
      <c r="E14" s="43"/>
      <c r="F14" s="44"/>
    </row>
    <row r="15" spans="1:6" ht="15.75">
      <c r="A15" s="39" t="s">
        <v>147</v>
      </c>
      <c r="B15" s="42">
        <v>254952.98591665007</v>
      </c>
      <c r="C15" s="43">
        <v>91.61365685000001</v>
      </c>
      <c r="D15" s="43">
        <v>254841.47760680006</v>
      </c>
      <c r="E15" s="43">
        <v>0</v>
      </c>
      <c r="F15" s="44">
        <v>19.894653</v>
      </c>
    </row>
    <row r="16" spans="1:6" ht="15.75">
      <c r="A16" s="39" t="s">
        <v>77</v>
      </c>
      <c r="B16" s="42">
        <v>121197.84202921</v>
      </c>
      <c r="C16" s="43">
        <v>18.645302159999996</v>
      </c>
      <c r="D16" s="43">
        <v>121179.19672705</v>
      </c>
      <c r="E16" s="43"/>
      <c r="F16" s="44"/>
    </row>
    <row r="17" spans="1:6" ht="15.75">
      <c r="A17" s="39" t="s">
        <v>78</v>
      </c>
      <c r="B17" s="42">
        <v>58391.13760798001</v>
      </c>
      <c r="C17" s="43">
        <v>69.30325478</v>
      </c>
      <c r="D17" s="43">
        <v>58321.83435320001</v>
      </c>
      <c r="E17" s="43"/>
      <c r="F17" s="44"/>
    </row>
    <row r="18" spans="1:6" ht="15.75">
      <c r="A18" s="39" t="s">
        <v>81</v>
      </c>
      <c r="B18" s="42">
        <v>131524.51129751</v>
      </c>
      <c r="C18" s="43">
        <v>50.16647243</v>
      </c>
      <c r="D18" s="43">
        <v>131441.1670323</v>
      </c>
      <c r="E18" s="43"/>
      <c r="F18" s="44">
        <v>33.177792780000004</v>
      </c>
    </row>
    <row r="19" spans="1:6" ht="15.75">
      <c r="A19" s="39" t="s">
        <v>84</v>
      </c>
      <c r="B19" s="42">
        <v>130725.37346842988</v>
      </c>
      <c r="C19" s="43">
        <v>20.13473875</v>
      </c>
      <c r="D19" s="43">
        <v>130697.6011819399</v>
      </c>
      <c r="E19" s="43"/>
      <c r="F19" s="44">
        <v>7.6375477400000005</v>
      </c>
    </row>
    <row r="20" spans="1:6" ht="15.75">
      <c r="A20" s="39" t="s">
        <v>87</v>
      </c>
      <c r="B20" s="42">
        <v>65281.72509615001</v>
      </c>
      <c r="C20" s="43">
        <v>11.57316122</v>
      </c>
      <c r="D20" s="43">
        <v>65270.15193493001</v>
      </c>
      <c r="E20" s="43"/>
      <c r="F20" s="44"/>
    </row>
    <row r="21" spans="1:6" ht="15.75">
      <c r="A21" s="39" t="s">
        <v>142</v>
      </c>
      <c r="B21" s="42">
        <v>21479.399445080002</v>
      </c>
      <c r="C21" s="43">
        <v>77.07924951000001</v>
      </c>
      <c r="D21" s="43">
        <v>21401.04659904</v>
      </c>
      <c r="E21" s="43"/>
      <c r="F21" s="44">
        <v>1.27359653</v>
      </c>
    </row>
    <row r="22" spans="1:6" ht="15.75">
      <c r="A22" s="39" t="s">
        <v>139</v>
      </c>
      <c r="B22" s="42">
        <v>915028.8644304806</v>
      </c>
      <c r="C22" s="43">
        <v>3558.3799403000003</v>
      </c>
      <c r="D22" s="43">
        <v>910263.3238059207</v>
      </c>
      <c r="E22" s="43"/>
      <c r="F22" s="44">
        <v>1207.16068426</v>
      </c>
    </row>
    <row r="23" spans="1:6" ht="15.75">
      <c r="A23" s="41" t="s">
        <v>144</v>
      </c>
      <c r="B23" s="42">
        <v>1171241.2975436207</v>
      </c>
      <c r="C23" s="43">
        <v>432.12270003000003</v>
      </c>
      <c r="D23" s="43">
        <v>1170775.9390128108</v>
      </c>
      <c r="E23" s="43"/>
      <c r="F23" s="44">
        <v>33.23583078</v>
      </c>
    </row>
    <row r="24" spans="1:6" ht="15.75">
      <c r="A24" s="40" t="s">
        <v>141</v>
      </c>
      <c r="B24" s="45">
        <v>192324.74970047004</v>
      </c>
      <c r="C24" s="46">
        <v>107.81434064</v>
      </c>
      <c r="D24" s="46">
        <v>192134.01620659005</v>
      </c>
      <c r="E24" s="46">
        <v>6.692050780000001</v>
      </c>
      <c r="F24" s="47">
        <v>76.22710246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14" sqref="J14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160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7" t="s">
        <v>53</v>
      </c>
      <c r="D6" s="57" t="s">
        <v>54</v>
      </c>
      <c r="E6" s="57" t="s">
        <v>53</v>
      </c>
      <c r="F6" s="57" t="s">
        <v>54</v>
      </c>
    </row>
    <row r="7" spans="1:6" ht="18.75" customHeight="1">
      <c r="A7" s="48" t="s">
        <v>140</v>
      </c>
      <c r="B7" s="49">
        <v>4140757.530217464</v>
      </c>
      <c r="C7" s="50">
        <v>4689.726272239999</v>
      </c>
      <c r="D7" s="50">
        <v>4134652.210932554</v>
      </c>
      <c r="E7" s="50">
        <v>6.62359995</v>
      </c>
      <c r="F7" s="51">
        <v>1408.9694127199998</v>
      </c>
    </row>
    <row r="8" spans="1:6" ht="15.75">
      <c r="A8" s="39" t="s">
        <v>57</v>
      </c>
      <c r="B8" s="42">
        <v>116916.20085152992</v>
      </c>
      <c r="C8" s="43">
        <v>1.4530547</v>
      </c>
      <c r="D8" s="43">
        <v>116914.74779682992</v>
      </c>
      <c r="E8" s="43"/>
      <c r="F8" s="44"/>
    </row>
    <row r="9" spans="1:6" ht="15.75">
      <c r="A9" s="39" t="s">
        <v>60</v>
      </c>
      <c r="B9" s="42">
        <v>196491.14597945986</v>
      </c>
      <c r="C9" s="43">
        <v>64.38742681</v>
      </c>
      <c r="D9" s="43">
        <v>196418.04721312987</v>
      </c>
      <c r="E9" s="43"/>
      <c r="F9" s="44">
        <v>8.71133952</v>
      </c>
    </row>
    <row r="10" spans="1:6" ht="15.75">
      <c r="A10" s="39" t="s">
        <v>145</v>
      </c>
      <c r="B10" s="42">
        <v>108578.29809934998</v>
      </c>
      <c r="C10" s="43">
        <v>305.24591956999996</v>
      </c>
      <c r="D10" s="43">
        <v>108257.01750535995</v>
      </c>
      <c r="E10" s="43">
        <v>0</v>
      </c>
      <c r="F10" s="44">
        <v>16.034674419999998</v>
      </c>
    </row>
    <row r="11" spans="1:6" ht="15.75">
      <c r="A11" s="39" t="s">
        <v>66</v>
      </c>
      <c r="B11" s="42">
        <v>118747.28618812999</v>
      </c>
      <c r="C11" s="43">
        <v>48.5818785</v>
      </c>
      <c r="D11" s="43">
        <v>118698.70430962999</v>
      </c>
      <c r="E11" s="43"/>
      <c r="F11" s="44"/>
    </row>
    <row r="12" spans="1:6" ht="15.75">
      <c r="A12" s="39" t="s">
        <v>146</v>
      </c>
      <c r="B12" s="42">
        <v>229923.72260584013</v>
      </c>
      <c r="C12" s="43">
        <v>49.23383311</v>
      </c>
      <c r="D12" s="43">
        <v>229854.83680444013</v>
      </c>
      <c r="E12" s="43">
        <v>0</v>
      </c>
      <c r="F12" s="44">
        <v>19.65196829</v>
      </c>
    </row>
    <row r="13" spans="1:6" ht="15.75">
      <c r="A13" s="39" t="s">
        <v>138</v>
      </c>
      <c r="B13" s="42">
        <v>96479.0521429</v>
      </c>
      <c r="C13" s="43">
        <v>14.16155157</v>
      </c>
      <c r="D13" s="43">
        <v>96464.89059133</v>
      </c>
      <c r="E13" s="43"/>
      <c r="F13" s="44"/>
    </row>
    <row r="14" spans="1:6" ht="15.75">
      <c r="A14" s="39" t="s">
        <v>75</v>
      </c>
      <c r="B14" s="42">
        <v>114392.37318947999</v>
      </c>
      <c r="C14" s="43">
        <v>6.38599751</v>
      </c>
      <c r="D14" s="43">
        <v>114385.98719196997</v>
      </c>
      <c r="E14" s="43"/>
      <c r="F14" s="44"/>
    </row>
    <row r="15" spans="1:6" ht="15.75">
      <c r="A15" s="39" t="s">
        <v>147</v>
      </c>
      <c r="B15" s="42">
        <v>263948.14223809005</v>
      </c>
      <c r="C15" s="43">
        <v>87.23579499999998</v>
      </c>
      <c r="D15" s="43">
        <v>263841.21528609004</v>
      </c>
      <c r="E15" s="43">
        <v>0</v>
      </c>
      <c r="F15" s="44">
        <v>19.691157</v>
      </c>
    </row>
    <row r="16" spans="1:6" ht="15.75">
      <c r="A16" s="39" t="s">
        <v>77</v>
      </c>
      <c r="B16" s="42">
        <v>123460.59078846998</v>
      </c>
      <c r="C16" s="43">
        <v>2.35920595</v>
      </c>
      <c r="D16" s="43">
        <v>123458.23158251999</v>
      </c>
      <c r="E16" s="43"/>
      <c r="F16" s="44"/>
    </row>
    <row r="17" spans="1:6" ht="15.75">
      <c r="A17" s="39" t="s">
        <v>78</v>
      </c>
      <c r="B17" s="42">
        <v>59973.823772480006</v>
      </c>
      <c r="C17" s="43">
        <v>62.389742649999995</v>
      </c>
      <c r="D17" s="43">
        <v>59911.43402983</v>
      </c>
      <c r="E17" s="43"/>
      <c r="F17" s="44"/>
    </row>
    <row r="18" spans="1:6" ht="15.75">
      <c r="A18" s="39" t="s">
        <v>81</v>
      </c>
      <c r="B18" s="42">
        <v>134471.3760487701</v>
      </c>
      <c r="C18" s="43">
        <v>35.12742816</v>
      </c>
      <c r="D18" s="43">
        <v>134403.41019279006</v>
      </c>
      <c r="E18" s="43"/>
      <c r="F18" s="44">
        <v>32.83842782</v>
      </c>
    </row>
    <row r="19" spans="1:6" ht="15.75">
      <c r="A19" s="39" t="s">
        <v>84</v>
      </c>
      <c r="B19" s="42">
        <v>133383.55494274004</v>
      </c>
      <c r="C19" s="43">
        <v>9.879446100000001</v>
      </c>
      <c r="D19" s="43">
        <v>133366.23506311004</v>
      </c>
      <c r="E19" s="43"/>
      <c r="F19" s="44">
        <v>7.44043353</v>
      </c>
    </row>
    <row r="20" spans="1:6" ht="15.75">
      <c r="A20" s="39" t="s">
        <v>87</v>
      </c>
      <c r="B20" s="42">
        <v>66336.03173618001</v>
      </c>
      <c r="C20" s="43">
        <v>9.86930611</v>
      </c>
      <c r="D20" s="43">
        <v>66326.16243007002</v>
      </c>
      <c r="E20" s="43"/>
      <c r="F20" s="44"/>
    </row>
    <row r="21" spans="1:6" ht="15.75">
      <c r="A21" s="39" t="s">
        <v>142</v>
      </c>
      <c r="B21" s="42">
        <v>23070.57641865</v>
      </c>
      <c r="C21" s="43">
        <v>75.24454114999999</v>
      </c>
      <c r="D21" s="43">
        <v>22986.465728649997</v>
      </c>
      <c r="E21" s="43"/>
      <c r="F21" s="44">
        <v>8.86614885</v>
      </c>
    </row>
    <row r="22" spans="1:6" ht="15.75">
      <c r="A22" s="39" t="s">
        <v>139</v>
      </c>
      <c r="B22" s="42">
        <v>944247.0642742888</v>
      </c>
      <c r="C22" s="43">
        <v>3425.6495247699995</v>
      </c>
      <c r="D22" s="43">
        <v>939633.9846037988</v>
      </c>
      <c r="E22" s="43"/>
      <c r="F22" s="44">
        <v>1187.43014572</v>
      </c>
    </row>
    <row r="23" spans="1:6" ht="15.75">
      <c r="A23" s="41" t="s">
        <v>152</v>
      </c>
      <c r="B23" s="42">
        <v>1207306.097878725</v>
      </c>
      <c r="C23" s="43">
        <v>413.09166432</v>
      </c>
      <c r="D23" s="43">
        <v>1206860.1103422348</v>
      </c>
      <c r="E23" s="43"/>
      <c r="F23" s="44">
        <v>32.895872170000004</v>
      </c>
    </row>
    <row r="24" spans="1:6" ht="15.75">
      <c r="A24" s="40" t="s">
        <v>141</v>
      </c>
      <c r="B24" s="45">
        <v>203032.1930623801</v>
      </c>
      <c r="C24" s="46">
        <v>79.42995626</v>
      </c>
      <c r="D24" s="46">
        <v>202870.73026077013</v>
      </c>
      <c r="E24" s="46">
        <v>6.62359995</v>
      </c>
      <c r="F24" s="47">
        <v>75.4092454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7" sqref="K17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161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8" t="s">
        <v>53</v>
      </c>
      <c r="D6" s="58" t="s">
        <v>54</v>
      </c>
      <c r="E6" s="58" t="s">
        <v>53</v>
      </c>
      <c r="F6" s="58" t="s">
        <v>54</v>
      </c>
    </row>
    <row r="7" spans="1:6" ht="18.75" customHeight="1">
      <c r="A7" s="48" t="s">
        <v>140</v>
      </c>
      <c r="B7" s="49">
        <v>4276997.713208476</v>
      </c>
      <c r="C7" s="50">
        <v>1766.0000766000003</v>
      </c>
      <c r="D7" s="50">
        <v>4273746.765924807</v>
      </c>
      <c r="E7" s="50">
        <v>6.686720599999999</v>
      </c>
      <c r="F7" s="51">
        <v>1478.26048647</v>
      </c>
    </row>
    <row r="8" spans="1:6" ht="15.75">
      <c r="A8" s="39" t="s">
        <v>57</v>
      </c>
      <c r="B8" s="42">
        <v>122756.53816476991</v>
      </c>
      <c r="C8" s="43">
        <v>1.0253680399999998</v>
      </c>
      <c r="D8" s="43">
        <v>122755.5127967299</v>
      </c>
      <c r="E8" s="43"/>
      <c r="F8" s="44"/>
    </row>
    <row r="9" spans="1:6" ht="15.75">
      <c r="A9" s="39" t="s">
        <v>60</v>
      </c>
      <c r="B9" s="42">
        <v>202529.0314463897</v>
      </c>
      <c r="C9" s="43">
        <v>56.18323874</v>
      </c>
      <c r="D9" s="43">
        <v>202464.05385203974</v>
      </c>
      <c r="E9" s="43"/>
      <c r="F9" s="44">
        <v>8.79435561</v>
      </c>
    </row>
    <row r="10" spans="1:6" ht="15.75">
      <c r="A10" s="39" t="s">
        <v>145</v>
      </c>
      <c r="B10" s="42">
        <v>110916.61320494991</v>
      </c>
      <c r="C10" s="43">
        <v>0.65448904</v>
      </c>
      <c r="D10" s="43">
        <v>110899.77123651991</v>
      </c>
      <c r="E10" s="43">
        <v>0</v>
      </c>
      <c r="F10" s="44">
        <v>16.18747939</v>
      </c>
    </row>
    <row r="11" spans="1:6" ht="15.75">
      <c r="A11" s="39" t="s">
        <v>66</v>
      </c>
      <c r="B11" s="42">
        <v>121861.53995198995</v>
      </c>
      <c r="C11" s="43">
        <v>46.13576207</v>
      </c>
      <c r="D11" s="43">
        <v>121815.40418991995</v>
      </c>
      <c r="E11" s="43"/>
      <c r="F11" s="44"/>
    </row>
    <row r="12" spans="1:6" ht="15.75">
      <c r="A12" s="39" t="s">
        <v>146</v>
      </c>
      <c r="B12" s="42">
        <v>234275.47363517023</v>
      </c>
      <c r="C12" s="43">
        <v>118.01178186000001</v>
      </c>
      <c r="D12" s="43">
        <v>234137.6226084702</v>
      </c>
      <c r="E12" s="43">
        <v>0</v>
      </c>
      <c r="F12" s="44">
        <v>19.83924484</v>
      </c>
    </row>
    <row r="13" spans="1:6" ht="15.75">
      <c r="A13" s="39" t="s">
        <v>138</v>
      </c>
      <c r="B13" s="42">
        <v>98495.73164142005</v>
      </c>
      <c r="C13" s="43">
        <v>9.97792887</v>
      </c>
      <c r="D13" s="43">
        <v>98485.75371255007</v>
      </c>
      <c r="E13" s="43"/>
      <c r="F13" s="44"/>
    </row>
    <row r="14" spans="1:6" ht="15.75">
      <c r="A14" s="39" t="s">
        <v>75</v>
      </c>
      <c r="B14" s="42">
        <v>117235.4637905599</v>
      </c>
      <c r="C14" s="43">
        <v>5.62114603</v>
      </c>
      <c r="D14" s="43">
        <v>117229.8426445299</v>
      </c>
      <c r="E14" s="43"/>
      <c r="F14" s="44"/>
    </row>
    <row r="15" spans="1:6" ht="15.75">
      <c r="A15" s="39" t="s">
        <v>147</v>
      </c>
      <c r="B15" s="42">
        <v>273871.2165572401</v>
      </c>
      <c r="C15" s="43">
        <v>69.99611501999999</v>
      </c>
      <c r="D15" s="43">
        <v>273781.34163522016</v>
      </c>
      <c r="E15" s="43">
        <v>0</v>
      </c>
      <c r="F15" s="44">
        <v>19.878807</v>
      </c>
    </row>
    <row r="16" spans="1:6" ht="15.75">
      <c r="A16" s="39" t="s">
        <v>77</v>
      </c>
      <c r="B16" s="42">
        <v>126377.89350260001</v>
      </c>
      <c r="C16" s="43">
        <v>1.89128042</v>
      </c>
      <c r="D16" s="43">
        <v>126376.00222218002</v>
      </c>
      <c r="E16" s="43"/>
      <c r="F16" s="44"/>
    </row>
    <row r="17" spans="1:6" ht="15.75">
      <c r="A17" s="39" t="s">
        <v>78</v>
      </c>
      <c r="B17" s="42">
        <v>62721.87571361001</v>
      </c>
      <c r="C17" s="43">
        <v>76.61997301</v>
      </c>
      <c r="D17" s="43">
        <v>62645.25574060001</v>
      </c>
      <c r="E17" s="43"/>
      <c r="F17" s="44"/>
    </row>
    <row r="18" spans="1:6" ht="15.75">
      <c r="A18" s="39" t="s">
        <v>81</v>
      </c>
      <c r="B18" s="42">
        <v>138003.9912435999</v>
      </c>
      <c r="C18" s="43">
        <v>7.215786639999999</v>
      </c>
      <c r="D18" s="43">
        <v>137963.62409013993</v>
      </c>
      <c r="E18" s="43"/>
      <c r="F18" s="44">
        <v>33.15136682</v>
      </c>
    </row>
    <row r="19" spans="1:6" ht="15.75">
      <c r="A19" s="39" t="s">
        <v>84</v>
      </c>
      <c r="B19" s="42">
        <v>137850.99795164002</v>
      </c>
      <c r="C19" s="43">
        <v>13.654189600000002</v>
      </c>
      <c r="D19" s="43">
        <v>137829.95232105002</v>
      </c>
      <c r="E19" s="43"/>
      <c r="F19" s="44">
        <v>7.39144099</v>
      </c>
    </row>
    <row r="20" spans="1:6" ht="15.75">
      <c r="A20" s="39" t="s">
        <v>87</v>
      </c>
      <c r="B20" s="42">
        <v>67158.19932215</v>
      </c>
      <c r="C20" s="43"/>
      <c r="D20" s="43">
        <v>67158.19932215</v>
      </c>
      <c r="E20" s="43"/>
      <c r="F20" s="44"/>
    </row>
    <row r="21" spans="1:6" ht="15.75">
      <c r="A21" s="39" t="s">
        <v>142</v>
      </c>
      <c r="B21" s="42">
        <v>24610.901888219996</v>
      </c>
      <c r="C21" s="43">
        <v>71.99664059</v>
      </c>
      <c r="D21" s="43">
        <v>24529.954607409996</v>
      </c>
      <c r="E21" s="43"/>
      <c r="F21" s="44">
        <v>8.95064022</v>
      </c>
    </row>
    <row r="22" spans="1:6" ht="15.75">
      <c r="A22" s="39" t="s">
        <v>139</v>
      </c>
      <c r="B22" s="42">
        <v>980312.8799971201</v>
      </c>
      <c r="C22" s="43">
        <v>814.3060873500001</v>
      </c>
      <c r="D22" s="43">
        <v>978230.3904914202</v>
      </c>
      <c r="E22" s="43"/>
      <c r="F22" s="44">
        <v>1268.18341835</v>
      </c>
    </row>
    <row r="23" spans="1:6" ht="15.75">
      <c r="A23" s="41" t="s">
        <v>152</v>
      </c>
      <c r="B23" s="42">
        <v>1241867.6965334467</v>
      </c>
      <c r="C23" s="43">
        <v>426.60063196000004</v>
      </c>
      <c r="D23" s="43">
        <v>1241407.8865428967</v>
      </c>
      <c r="E23" s="43"/>
      <c r="F23" s="44">
        <v>33.20935859</v>
      </c>
    </row>
    <row r="24" spans="1:6" ht="15.75">
      <c r="A24" s="40" t="s">
        <v>141</v>
      </c>
      <c r="B24" s="45">
        <v>216151.66866359956</v>
      </c>
      <c r="C24" s="46">
        <v>46.10965736</v>
      </c>
      <c r="D24" s="46">
        <v>216036.19791097954</v>
      </c>
      <c r="E24" s="46">
        <v>6.686720599999999</v>
      </c>
      <c r="F24" s="47">
        <v>62.67437466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6" sqref="I16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162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9" t="s">
        <v>53</v>
      </c>
      <c r="D6" s="59" t="s">
        <v>54</v>
      </c>
      <c r="E6" s="59" t="s">
        <v>53</v>
      </c>
      <c r="F6" s="59" t="s">
        <v>54</v>
      </c>
    </row>
    <row r="7" spans="1:6" ht="18.75" customHeight="1">
      <c r="A7" s="48" t="s">
        <v>140</v>
      </c>
      <c r="B7" s="49">
        <v>4443344.847316072</v>
      </c>
      <c r="C7" s="50">
        <v>4506.94848342</v>
      </c>
      <c r="D7" s="50">
        <v>4437467.980651323</v>
      </c>
      <c r="E7" s="50">
        <v>6.56945646</v>
      </c>
      <c r="F7" s="51">
        <v>1363.3487248699998</v>
      </c>
    </row>
    <row r="8" spans="1:6" ht="15.75">
      <c r="A8" s="39" t="s">
        <v>57</v>
      </c>
      <c r="B8" s="42">
        <v>127743.66675584989</v>
      </c>
      <c r="C8" s="43">
        <v>0.69034382</v>
      </c>
      <c r="D8" s="43">
        <v>127742.97641202988</v>
      </c>
      <c r="E8" s="43"/>
      <c r="F8" s="44"/>
    </row>
    <row r="9" spans="1:6" ht="15.75">
      <c r="A9" s="39" t="s">
        <v>60</v>
      </c>
      <c r="B9" s="42">
        <v>210359.96128402985</v>
      </c>
      <c r="C9" s="43">
        <v>58.862338369999996</v>
      </c>
      <c r="D9" s="43">
        <v>210292.45881548984</v>
      </c>
      <c r="E9" s="43"/>
      <c r="F9" s="44">
        <v>8.640130169999999</v>
      </c>
    </row>
    <row r="10" spans="1:6" ht="15.75">
      <c r="A10" s="39" t="s">
        <v>145</v>
      </c>
      <c r="B10" s="42">
        <v>114215.68356783003</v>
      </c>
      <c r="C10" s="43">
        <v>289.60528573</v>
      </c>
      <c r="D10" s="43">
        <v>113910.17468039</v>
      </c>
      <c r="E10" s="43">
        <v>0</v>
      </c>
      <c r="F10" s="44">
        <v>15.903601709999998</v>
      </c>
    </row>
    <row r="11" spans="1:6" ht="15.75">
      <c r="A11" s="39" t="s">
        <v>66</v>
      </c>
      <c r="B11" s="42">
        <v>125170.51336245997</v>
      </c>
      <c r="C11" s="43">
        <v>42.46083744</v>
      </c>
      <c r="D11" s="43">
        <v>125128.05252501997</v>
      </c>
      <c r="E11" s="43"/>
      <c r="F11" s="44"/>
    </row>
    <row r="12" spans="1:6" ht="15.75">
      <c r="A12" s="39" t="s">
        <v>146</v>
      </c>
      <c r="B12" s="42">
        <v>239164.13657181006</v>
      </c>
      <c r="C12" s="43">
        <v>137.09043629</v>
      </c>
      <c r="D12" s="43">
        <v>239007.55480889004</v>
      </c>
      <c r="E12" s="43">
        <v>0</v>
      </c>
      <c r="F12" s="44">
        <v>19.49132663</v>
      </c>
    </row>
    <row r="13" spans="1:6" ht="15.75">
      <c r="A13" s="39" t="s">
        <v>138</v>
      </c>
      <c r="B13" s="42">
        <v>102221.40815441003</v>
      </c>
      <c r="C13" s="43">
        <v>14.16155157</v>
      </c>
      <c r="D13" s="43">
        <v>102207.24660284004</v>
      </c>
      <c r="E13" s="43"/>
      <c r="F13" s="44"/>
    </row>
    <row r="14" spans="1:6" ht="15.75">
      <c r="A14" s="39" t="s">
        <v>75</v>
      </c>
      <c r="B14" s="42">
        <v>122010.56199202</v>
      </c>
      <c r="C14" s="43">
        <v>5.71533972</v>
      </c>
      <c r="D14" s="43">
        <v>122004.84665229998</v>
      </c>
      <c r="E14" s="43"/>
      <c r="F14" s="44"/>
    </row>
    <row r="15" spans="1:6" ht="15.75">
      <c r="A15" s="39" t="s">
        <v>147</v>
      </c>
      <c r="B15" s="42">
        <v>284083.03587416996</v>
      </c>
      <c r="C15" s="43">
        <v>82.68019410000001</v>
      </c>
      <c r="D15" s="43">
        <v>283980.82548506994</v>
      </c>
      <c r="E15" s="43">
        <v>0</v>
      </c>
      <c r="F15" s="44">
        <v>19.530195</v>
      </c>
    </row>
    <row r="16" spans="1:6" ht="15.75">
      <c r="A16" s="39" t="s">
        <v>77</v>
      </c>
      <c r="B16" s="42">
        <v>129862.48707871996</v>
      </c>
      <c r="C16" s="43">
        <v>1.79785917</v>
      </c>
      <c r="D16" s="43">
        <v>129860.68921954997</v>
      </c>
      <c r="E16" s="43"/>
      <c r="F16" s="44"/>
    </row>
    <row r="17" spans="1:6" ht="15.75">
      <c r="A17" s="39" t="s">
        <v>78</v>
      </c>
      <c r="B17" s="42">
        <v>65174.59563013</v>
      </c>
      <c r="C17" s="43">
        <v>63.91258784</v>
      </c>
      <c r="D17" s="43">
        <v>65110.68304229</v>
      </c>
      <c r="E17" s="43"/>
      <c r="F17" s="44"/>
    </row>
    <row r="18" spans="1:6" ht="15.75">
      <c r="A18" s="39" t="s">
        <v>81</v>
      </c>
      <c r="B18" s="42">
        <v>142651.74405665</v>
      </c>
      <c r="C18" s="43">
        <v>29.641059780000003</v>
      </c>
      <c r="D18" s="43">
        <v>142589.53300117</v>
      </c>
      <c r="E18" s="43"/>
      <c r="F18" s="44">
        <v>32.5699957</v>
      </c>
    </row>
    <row r="19" spans="1:6" ht="15.75">
      <c r="A19" s="39" t="s">
        <v>84</v>
      </c>
      <c r="B19" s="42">
        <v>142256.55265736004</v>
      </c>
      <c r="C19" s="43">
        <v>20.515580840000002</v>
      </c>
      <c r="D19" s="43">
        <v>142228.89410675006</v>
      </c>
      <c r="E19" s="43"/>
      <c r="F19" s="44">
        <v>7.14296977</v>
      </c>
    </row>
    <row r="20" spans="1:6" ht="15.75">
      <c r="A20" s="39" t="s">
        <v>87</v>
      </c>
      <c r="B20" s="42">
        <v>68622.82633132998</v>
      </c>
      <c r="C20" s="43">
        <v>1.11596553</v>
      </c>
      <c r="D20" s="43">
        <v>68621.7103658</v>
      </c>
      <c r="E20" s="43"/>
      <c r="F20" s="44"/>
    </row>
    <row r="21" spans="1:6" ht="15.75">
      <c r="A21" s="39" t="s">
        <v>142</v>
      </c>
      <c r="B21" s="42">
        <v>25666.890099739998</v>
      </c>
      <c r="C21" s="43">
        <v>71.48607781999999</v>
      </c>
      <c r="D21" s="43">
        <v>25586.61034789</v>
      </c>
      <c r="E21" s="43"/>
      <c r="F21" s="44">
        <v>8.79367403</v>
      </c>
    </row>
    <row r="22" spans="1:6" ht="15.75">
      <c r="A22" s="39" t="s">
        <v>139</v>
      </c>
      <c r="B22" s="42">
        <v>1022208.2134050897</v>
      </c>
      <c r="C22" s="43">
        <v>3168.2698997800007</v>
      </c>
      <c r="D22" s="43">
        <v>1017882.8319910397</v>
      </c>
      <c r="E22" s="43"/>
      <c r="F22" s="44">
        <v>1157.11151427</v>
      </c>
    </row>
    <row r="23" spans="1:6" ht="15.75">
      <c r="A23" s="41" t="s">
        <v>152</v>
      </c>
      <c r="B23" s="42">
        <v>1295069.7400398639</v>
      </c>
      <c r="C23" s="43">
        <v>445.22665814</v>
      </c>
      <c r="D23" s="43">
        <v>1294591.8864112436</v>
      </c>
      <c r="E23" s="43"/>
      <c r="F23" s="44">
        <v>32.62697048</v>
      </c>
    </row>
    <row r="24" spans="1:6" ht="15.75">
      <c r="A24" s="40" t="s">
        <v>141</v>
      </c>
      <c r="B24" s="45">
        <v>226862.83045460997</v>
      </c>
      <c r="C24" s="46">
        <v>73.71646747999999</v>
      </c>
      <c r="D24" s="46">
        <v>226721.00618355995</v>
      </c>
      <c r="E24" s="46">
        <v>6.56945646</v>
      </c>
      <c r="F24" s="47">
        <v>61.53834711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J21" sqref="J2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163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60" t="s">
        <v>53</v>
      </c>
      <c r="D6" s="60" t="s">
        <v>54</v>
      </c>
      <c r="E6" s="60" t="s">
        <v>53</v>
      </c>
      <c r="F6" s="60" t="s">
        <v>54</v>
      </c>
    </row>
    <row r="7" spans="1:6" ht="18.75" customHeight="1">
      <c r="A7" s="48" t="s">
        <v>140</v>
      </c>
      <c r="B7" s="49">
        <v>4534860.644922434</v>
      </c>
      <c r="C7" s="50">
        <v>3846.6419194500004</v>
      </c>
      <c r="D7" s="50">
        <v>4529720.654316914</v>
      </c>
      <c r="E7" s="50">
        <v>6.57717121</v>
      </c>
      <c r="F7" s="51">
        <v>1286.7715148599998</v>
      </c>
    </row>
    <row r="8" spans="1:6" ht="15.75">
      <c r="A8" s="39" t="s">
        <v>57</v>
      </c>
      <c r="B8" s="42">
        <v>128982.45094266972</v>
      </c>
      <c r="C8" s="43">
        <v>0.06227621</v>
      </c>
      <c r="D8" s="43">
        <v>128982.38866645972</v>
      </c>
      <c r="E8" s="43"/>
      <c r="F8" s="44"/>
    </row>
    <row r="9" spans="1:6" ht="15.75">
      <c r="A9" s="39" t="s">
        <v>60</v>
      </c>
      <c r="B9" s="42">
        <v>205411.64778707977</v>
      </c>
      <c r="C9" s="43">
        <v>47.456446799999995</v>
      </c>
      <c r="D9" s="43">
        <v>205355.54106369973</v>
      </c>
      <c r="E9" s="43"/>
      <c r="F9" s="44">
        <v>8.65027658</v>
      </c>
    </row>
    <row r="10" spans="1:6" ht="15.75">
      <c r="A10" s="39" t="s">
        <v>145</v>
      </c>
      <c r="B10" s="42">
        <v>112982.92809220002</v>
      </c>
      <c r="C10" s="43">
        <v>288.89323896999997</v>
      </c>
      <c r="D10" s="43">
        <v>112678.11257536</v>
      </c>
      <c r="E10" s="43">
        <v>0</v>
      </c>
      <c r="F10" s="44">
        <v>15.92227787</v>
      </c>
    </row>
    <row r="11" spans="1:6" ht="15.75">
      <c r="A11" s="39" t="s">
        <v>66</v>
      </c>
      <c r="B11" s="42">
        <v>125138.94400245004</v>
      </c>
      <c r="C11" s="43">
        <v>40.812685009999996</v>
      </c>
      <c r="D11" s="43">
        <v>125098.13131744004</v>
      </c>
      <c r="E11" s="43"/>
      <c r="F11" s="44"/>
    </row>
    <row r="12" spans="1:6" ht="15.75">
      <c r="A12" s="39" t="s">
        <v>146</v>
      </c>
      <c r="B12" s="42">
        <v>242688.40955620992</v>
      </c>
      <c r="C12" s="43">
        <v>16.9561608</v>
      </c>
      <c r="D12" s="43">
        <v>242651.93917941992</v>
      </c>
      <c r="E12" s="43">
        <v>0</v>
      </c>
      <c r="F12" s="44">
        <v>19.514215989999997</v>
      </c>
    </row>
    <row r="13" spans="1:6" ht="15.75">
      <c r="A13" s="39" t="s">
        <v>138</v>
      </c>
      <c r="B13" s="42">
        <v>102962.97468347002</v>
      </c>
      <c r="C13" s="43">
        <v>14.16155157</v>
      </c>
      <c r="D13" s="43">
        <v>102948.81313190002</v>
      </c>
      <c r="E13" s="43"/>
      <c r="F13" s="44"/>
    </row>
    <row r="14" spans="1:6" ht="15.75">
      <c r="A14" s="39" t="s">
        <v>75</v>
      </c>
      <c r="B14" s="42">
        <v>125865.25796813997</v>
      </c>
      <c r="C14" s="43">
        <v>4.57333268</v>
      </c>
      <c r="D14" s="43">
        <v>125860.68463545995</v>
      </c>
      <c r="E14" s="43"/>
      <c r="F14" s="44"/>
    </row>
    <row r="15" spans="1:6" ht="15.75">
      <c r="A15" s="39" t="s">
        <v>147</v>
      </c>
      <c r="B15" s="42">
        <v>291625.63537939976</v>
      </c>
      <c r="C15" s="43">
        <v>73.57993013999999</v>
      </c>
      <c r="D15" s="43">
        <v>291532.50231925974</v>
      </c>
      <c r="E15" s="43">
        <v>0</v>
      </c>
      <c r="F15" s="44">
        <v>19.55313</v>
      </c>
    </row>
    <row r="16" spans="1:6" ht="15.75">
      <c r="A16" s="39" t="s">
        <v>77</v>
      </c>
      <c r="B16" s="42">
        <v>131936.63743637988</v>
      </c>
      <c r="C16" s="43">
        <v>1.26373975</v>
      </c>
      <c r="D16" s="43">
        <v>131935.3736966299</v>
      </c>
      <c r="E16" s="43"/>
      <c r="F16" s="44"/>
    </row>
    <row r="17" spans="1:6" ht="15.75">
      <c r="A17" s="39" t="s">
        <v>78</v>
      </c>
      <c r="B17" s="42">
        <v>64248.01263368</v>
      </c>
      <c r="C17" s="43">
        <v>18.43674029</v>
      </c>
      <c r="D17" s="43">
        <v>64229.57589339</v>
      </c>
      <c r="E17" s="43"/>
      <c r="F17" s="44"/>
    </row>
    <row r="18" spans="1:6" ht="15.75">
      <c r="A18" s="39" t="s">
        <v>81</v>
      </c>
      <c r="B18" s="42">
        <v>146005.28905276998</v>
      </c>
      <c r="C18" s="43">
        <v>27.175550409999996</v>
      </c>
      <c r="D18" s="43">
        <v>145957.68821836</v>
      </c>
      <c r="E18" s="43"/>
      <c r="F18" s="44">
        <v>20.425284</v>
      </c>
    </row>
    <row r="19" spans="1:6" ht="15.75">
      <c r="A19" s="39" t="s">
        <v>84</v>
      </c>
      <c r="B19" s="42">
        <v>142735.45010703002</v>
      </c>
      <c r="C19" s="43">
        <v>19.30429128</v>
      </c>
      <c r="D19" s="43">
        <v>142709.11521824004</v>
      </c>
      <c r="E19" s="43"/>
      <c r="F19" s="44">
        <v>7.03059751</v>
      </c>
    </row>
    <row r="20" spans="1:6" ht="15.75">
      <c r="A20" s="39" t="s">
        <v>87</v>
      </c>
      <c r="B20" s="42">
        <v>68921.09088450001</v>
      </c>
      <c r="C20" s="43">
        <v>1.05650496</v>
      </c>
      <c r="D20" s="43">
        <v>68920.03437954001</v>
      </c>
      <c r="E20" s="43"/>
      <c r="F20" s="44"/>
    </row>
    <row r="21" spans="1:6" ht="15.75">
      <c r="A21" s="39" t="s">
        <v>142</v>
      </c>
      <c r="B21" s="42">
        <v>26689.03413524999</v>
      </c>
      <c r="C21" s="43">
        <v>53.91234746</v>
      </c>
      <c r="D21" s="43">
        <v>26635.121787789994</v>
      </c>
      <c r="E21" s="43"/>
      <c r="F21" s="44"/>
    </row>
    <row r="22" spans="1:6" ht="15.75">
      <c r="A22" s="39" t="s">
        <v>139</v>
      </c>
      <c r="B22" s="42">
        <v>1054056.2401764933</v>
      </c>
      <c r="C22" s="43">
        <v>2745.86191026</v>
      </c>
      <c r="D22" s="43">
        <v>1050187.9381487234</v>
      </c>
      <c r="E22" s="43"/>
      <c r="F22" s="44">
        <v>1122.4401175099997</v>
      </c>
    </row>
    <row r="23" spans="1:6" ht="15.75">
      <c r="A23" s="41" t="s">
        <v>152</v>
      </c>
      <c r="B23" s="42">
        <v>1330353.1067954914</v>
      </c>
      <c r="C23" s="43">
        <v>434.4217084</v>
      </c>
      <c r="D23" s="43">
        <v>1329886.0198016015</v>
      </c>
      <c r="E23" s="43"/>
      <c r="F23" s="44">
        <v>32.665285489999995</v>
      </c>
    </row>
    <row r="24" spans="1:6" ht="15.75">
      <c r="A24" s="40" t="s">
        <v>141</v>
      </c>
      <c r="B24" s="45">
        <v>234257.53528922037</v>
      </c>
      <c r="C24" s="46">
        <v>58.71350446</v>
      </c>
      <c r="D24" s="46">
        <v>234151.67428364037</v>
      </c>
      <c r="E24" s="46">
        <v>6.57717121</v>
      </c>
      <c r="F24" s="47">
        <v>40.57032991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6"/>
  <sheetViews>
    <sheetView showGridLines="0" tabSelected="1" zoomScale="80" zoomScaleNormal="80" zoomScalePageLayoutView="0" workbookViewId="0" topLeftCell="A1">
      <selection activeCell="F27" sqref="F27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62" t="s">
        <v>164</v>
      </c>
      <c r="B1" s="62"/>
      <c r="C1" s="62"/>
      <c r="D1" s="62"/>
      <c r="E1" s="62"/>
      <c r="F1" s="62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61" t="s">
        <v>53</v>
      </c>
      <c r="D6" s="61" t="s">
        <v>54</v>
      </c>
      <c r="E6" s="61" t="s">
        <v>53</v>
      </c>
      <c r="F6" s="61" t="s">
        <v>54</v>
      </c>
    </row>
    <row r="7" spans="1:6" ht="18.75" customHeight="1">
      <c r="A7" s="48" t="s">
        <v>140</v>
      </c>
      <c r="B7" s="49">
        <v>4708659.173826986</v>
      </c>
      <c r="C7" s="50">
        <v>3980.3225216199994</v>
      </c>
      <c r="D7" s="50">
        <v>4703190.498048986</v>
      </c>
      <c r="E7" s="50">
        <v>6.4895036500000005</v>
      </c>
      <c r="F7" s="51">
        <v>1481.86375273</v>
      </c>
    </row>
    <row r="8" spans="1:6" ht="15.75">
      <c r="A8" s="39" t="s">
        <v>57</v>
      </c>
      <c r="B8" s="42">
        <v>134865.86358259968</v>
      </c>
      <c r="C8" s="43">
        <v>1.19186113</v>
      </c>
      <c r="D8" s="43">
        <v>134864.67172146967</v>
      </c>
      <c r="E8" s="43"/>
      <c r="F8" s="44"/>
    </row>
    <row r="9" spans="1:6" ht="15.75">
      <c r="A9" s="39" t="s">
        <v>60</v>
      </c>
      <c r="B9" s="42">
        <v>221329.73669252018</v>
      </c>
      <c r="C9" s="43">
        <v>56.763656129999994</v>
      </c>
      <c r="D9" s="43">
        <v>221264.43805994018</v>
      </c>
      <c r="E9" s="43"/>
      <c r="F9" s="44">
        <v>8.534976449999998</v>
      </c>
    </row>
    <row r="10" spans="1:6" ht="15.75">
      <c r="A10" s="39" t="s">
        <v>145</v>
      </c>
      <c r="B10" s="42">
        <v>119529.94822551002</v>
      </c>
      <c r="C10" s="43">
        <v>286.4824395</v>
      </c>
      <c r="D10" s="43">
        <v>119227.75573726001</v>
      </c>
      <c r="E10" s="43">
        <v>0</v>
      </c>
      <c r="F10" s="44">
        <v>15.71004875</v>
      </c>
    </row>
    <row r="11" spans="1:6" ht="15.75">
      <c r="A11" s="39" t="s">
        <v>66</v>
      </c>
      <c r="B11" s="42">
        <v>127534.17901703998</v>
      </c>
      <c r="C11" s="43">
        <v>40.319363599999996</v>
      </c>
      <c r="D11" s="43">
        <v>127493.85965343997</v>
      </c>
      <c r="E11" s="43"/>
      <c r="F11" s="44"/>
    </row>
    <row r="12" spans="1:6" ht="15.75">
      <c r="A12" s="39" t="s">
        <v>146</v>
      </c>
      <c r="B12" s="42">
        <v>247280.2309705601</v>
      </c>
      <c r="C12" s="43">
        <v>24.33654069</v>
      </c>
      <c r="D12" s="43">
        <v>247236.6403201901</v>
      </c>
      <c r="E12" s="43">
        <v>0</v>
      </c>
      <c r="F12" s="44">
        <v>19.25410968</v>
      </c>
    </row>
    <row r="13" spans="1:6" ht="15.75">
      <c r="A13" s="39" t="s">
        <v>138</v>
      </c>
      <c r="B13" s="42">
        <v>105142.88700344</v>
      </c>
      <c r="C13" s="43">
        <v>14.16155157</v>
      </c>
      <c r="D13" s="43">
        <v>105128.72545186999</v>
      </c>
      <c r="E13" s="43"/>
      <c r="F13" s="44"/>
    </row>
    <row r="14" spans="1:6" ht="15.75">
      <c r="A14" s="39" t="s">
        <v>75</v>
      </c>
      <c r="B14" s="42">
        <v>130104.76729765999</v>
      </c>
      <c r="C14" s="43">
        <v>4.0345562</v>
      </c>
      <c r="D14" s="43">
        <v>130100.73274145999</v>
      </c>
      <c r="E14" s="43"/>
      <c r="F14" s="44"/>
    </row>
    <row r="15" spans="1:6" ht="15.75">
      <c r="A15" s="39" t="s">
        <v>147</v>
      </c>
      <c r="B15" s="42">
        <v>299955.0086952601</v>
      </c>
      <c r="C15" s="43">
        <v>81.00439461999999</v>
      </c>
      <c r="D15" s="43">
        <v>299854.71179564</v>
      </c>
      <c r="E15" s="43">
        <v>0</v>
      </c>
      <c r="F15" s="44">
        <v>19.292505</v>
      </c>
    </row>
    <row r="16" spans="1:6" ht="15.75">
      <c r="A16" s="39" t="s">
        <v>77</v>
      </c>
      <c r="B16" s="42">
        <v>136437.07292176998</v>
      </c>
      <c r="C16" s="43">
        <v>12.440827209999998</v>
      </c>
      <c r="D16" s="43">
        <v>136424.63209456</v>
      </c>
      <c r="E16" s="43"/>
      <c r="F16" s="44"/>
    </row>
    <row r="17" spans="1:6" ht="15.75">
      <c r="A17" s="39" t="s">
        <v>78</v>
      </c>
      <c r="B17" s="42">
        <v>67960.73997807999</v>
      </c>
      <c r="C17" s="43">
        <v>38.31518697</v>
      </c>
      <c r="D17" s="43">
        <v>67922.42479111</v>
      </c>
      <c r="E17" s="43"/>
      <c r="F17" s="44"/>
    </row>
    <row r="18" spans="1:6" ht="15.75">
      <c r="A18" s="39" t="s">
        <v>81</v>
      </c>
      <c r="B18" s="42">
        <v>149180.30651945996</v>
      </c>
      <c r="C18" s="43">
        <v>27.374527689999997</v>
      </c>
      <c r="D18" s="43">
        <v>149132.77895776994</v>
      </c>
      <c r="E18" s="43"/>
      <c r="F18" s="44">
        <v>20.153034</v>
      </c>
    </row>
    <row r="19" spans="1:6" ht="15.75">
      <c r="A19" s="39" t="s">
        <v>84</v>
      </c>
      <c r="B19" s="42">
        <v>147891.89637548005</v>
      </c>
      <c r="C19" s="43">
        <v>19.275034390000002</v>
      </c>
      <c r="D19" s="43">
        <v>147865.78290681003</v>
      </c>
      <c r="E19" s="43"/>
      <c r="F19" s="44">
        <v>6.83843428</v>
      </c>
    </row>
    <row r="20" spans="1:6" ht="15.75">
      <c r="A20" s="39" t="s">
        <v>87</v>
      </c>
      <c r="B20" s="42">
        <v>69946.47115083998</v>
      </c>
      <c r="C20" s="43">
        <v>0.38571833</v>
      </c>
      <c r="D20" s="43">
        <v>69946.08543250996</v>
      </c>
      <c r="E20" s="43"/>
      <c r="F20" s="44"/>
    </row>
    <row r="21" spans="1:6" ht="15.75">
      <c r="A21" s="39" t="s">
        <v>142</v>
      </c>
      <c r="B21" s="42">
        <v>27926.982691669997</v>
      </c>
      <c r="C21" s="43">
        <v>53.78753246</v>
      </c>
      <c r="D21" s="43">
        <v>27873.195159209998</v>
      </c>
      <c r="E21" s="43"/>
      <c r="F21" s="44"/>
    </row>
    <row r="22" spans="1:6" ht="15.75">
      <c r="A22" s="39" t="s">
        <v>139</v>
      </c>
      <c r="B22" s="42">
        <v>1104678.3440759778</v>
      </c>
      <c r="C22" s="43">
        <v>2827.40116065</v>
      </c>
      <c r="D22" s="43">
        <v>1100531.1217236577</v>
      </c>
      <c r="E22" s="43"/>
      <c r="F22" s="44">
        <v>1319.8211916700002</v>
      </c>
    </row>
    <row r="23" spans="1:6" ht="15.75">
      <c r="A23" s="41" t="s">
        <v>152</v>
      </c>
      <c r="B23" s="42">
        <v>1372824.293490979</v>
      </c>
      <c r="C23" s="43">
        <v>417.90486758</v>
      </c>
      <c r="D23" s="43">
        <v>1372374.1587357288</v>
      </c>
      <c r="E23" s="43"/>
      <c r="F23" s="44">
        <v>32.229887670000004</v>
      </c>
    </row>
    <row r="24" spans="1:6" ht="15.75">
      <c r="A24" s="40" t="s">
        <v>141</v>
      </c>
      <c r="B24" s="45">
        <v>246070.44513813956</v>
      </c>
      <c r="C24" s="46">
        <v>75.14330290000001</v>
      </c>
      <c r="D24" s="46">
        <v>245948.7827663596</v>
      </c>
      <c r="E24" s="46">
        <v>6.4895036500000005</v>
      </c>
      <c r="F24" s="47">
        <v>40.029565229999996</v>
      </c>
    </row>
    <row r="25" spans="1:4" ht="15.75" customHeight="1">
      <c r="A25" s="56" t="s">
        <v>148</v>
      </c>
      <c r="B25" s="53"/>
      <c r="C25" s="53"/>
      <c r="D25" s="53"/>
    </row>
    <row r="26" spans="1:4" ht="16.5" customHeight="1">
      <c r="A26" s="56" t="s">
        <v>165</v>
      </c>
      <c r="B26" s="54"/>
      <c r="C26" s="54"/>
      <c r="D26" s="54"/>
    </row>
  </sheetData>
  <sheetProtection/>
  <mergeCells count="5"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2.75"/>
  <cols>
    <col min="1" max="1" width="29.625" style="0" customWidth="1"/>
    <col min="2" max="2" width="28.625" style="0" customWidth="1"/>
    <col min="3" max="3" width="33.00390625" style="0" customWidth="1"/>
    <col min="4" max="4" width="7.25390625" style="0" customWidth="1"/>
    <col min="7" max="7" width="7.00390625" style="0" customWidth="1"/>
    <col min="10" max="10" width="5.25390625" style="0" customWidth="1"/>
    <col min="12" max="12" width="6.375" style="0" customWidth="1"/>
    <col min="15" max="15" width="7.00390625" style="0" customWidth="1"/>
    <col min="16" max="16" width="7.125" style="0" customWidth="1"/>
    <col min="17" max="17" width="5.125" style="0" customWidth="1"/>
    <col min="19" max="19" width="5.125" style="0" customWidth="1"/>
    <col min="20" max="20" width="5.25390625" style="0" customWidth="1"/>
    <col min="21" max="21" width="5.375" style="0" customWidth="1"/>
    <col min="24" max="24" width="5.75390625" style="0" customWidth="1"/>
  </cols>
  <sheetData>
    <row r="1" ht="15.75">
      <c r="C1" s="21" t="s">
        <v>125</v>
      </c>
    </row>
    <row r="3" spans="1:3" ht="15.75">
      <c r="A3" s="66" t="s">
        <v>129</v>
      </c>
      <c r="B3" s="66"/>
      <c r="C3" s="66"/>
    </row>
    <row r="4" spans="1:3" ht="15.75">
      <c r="A4" s="66" t="s">
        <v>135</v>
      </c>
      <c r="B4" s="66"/>
      <c r="C4" s="66"/>
    </row>
    <row r="5" spans="1:2" ht="15.75">
      <c r="A5" s="28"/>
      <c r="B5" s="29"/>
    </row>
    <row r="6" spans="1:3" ht="15.75">
      <c r="A6" s="1"/>
      <c r="B6" s="18"/>
      <c r="C6" s="8" t="s">
        <v>126</v>
      </c>
    </row>
    <row r="7" spans="1:3" ht="31.5">
      <c r="A7" s="33" t="s">
        <v>112</v>
      </c>
      <c r="B7" s="33" t="s">
        <v>113</v>
      </c>
      <c r="C7" s="34" t="s">
        <v>114</v>
      </c>
    </row>
    <row r="8" spans="1:3" ht="15.75">
      <c r="A8" s="35" t="s">
        <v>115</v>
      </c>
      <c r="B8" s="36" t="e">
        <f>+През!F7</f>
        <v>#REF!</v>
      </c>
      <c r="C8" s="36" t="e">
        <f>+През!G7</f>
        <v>#REF!</v>
      </c>
    </row>
    <row r="9" spans="1:3" ht="15.75">
      <c r="A9" s="37" t="s">
        <v>116</v>
      </c>
      <c r="B9" s="36"/>
      <c r="C9" s="36"/>
    </row>
    <row r="10" spans="1:3" ht="15.75">
      <c r="A10" s="37" t="s">
        <v>117</v>
      </c>
      <c r="B10" s="36" t="e">
        <f>+През!F9</f>
        <v>#REF!</v>
      </c>
      <c r="C10" s="36" t="e">
        <f>+През!G9</f>
        <v>#REF!</v>
      </c>
    </row>
    <row r="11" spans="1:3" ht="15.75">
      <c r="A11" s="37" t="s">
        <v>118</v>
      </c>
      <c r="B11" s="36" t="e">
        <f>+През!F10</f>
        <v>#REF!</v>
      </c>
      <c r="C11" s="36" t="e">
        <f>+През!G10</f>
        <v>#REF!</v>
      </c>
    </row>
    <row r="12" spans="1:3" ht="15.75">
      <c r="A12" s="37" t="s">
        <v>119</v>
      </c>
      <c r="B12" s="36" t="e">
        <f>+През!F11</f>
        <v>#REF!</v>
      </c>
      <c r="C12" s="36" t="e">
        <f>+През!G11</f>
        <v>#REF!</v>
      </c>
    </row>
    <row r="13" spans="1:3" ht="15.75">
      <c r="A13" s="37" t="s">
        <v>120</v>
      </c>
      <c r="B13" s="36" t="e">
        <f>+През!F12</f>
        <v>#REF!</v>
      </c>
      <c r="C13" s="36" t="e">
        <f>+През!G12</f>
        <v>#REF!</v>
      </c>
    </row>
    <row r="14" spans="1:3" ht="15.75">
      <c r="A14" s="37" t="s">
        <v>121</v>
      </c>
      <c r="B14" s="36" t="e">
        <f>+През!F13</f>
        <v>#REF!</v>
      </c>
      <c r="C14" s="36" t="e">
        <f>+През!G13</f>
        <v>#REF!</v>
      </c>
    </row>
    <row r="15" spans="1:3" ht="15.75">
      <c r="A15" s="37" t="s">
        <v>122</v>
      </c>
      <c r="B15" s="36" t="e">
        <f>+През!F14</f>
        <v>#REF!</v>
      </c>
      <c r="C15" s="36" t="e">
        <f>+През!G14</f>
        <v>#REF!</v>
      </c>
    </row>
    <row r="16" spans="1:3" ht="15.75">
      <c r="A16" s="37" t="s">
        <v>123</v>
      </c>
      <c r="B16" s="36" t="e">
        <f>+През!F15</f>
        <v>#REF!</v>
      </c>
      <c r="C16" s="36" t="e">
        <f>+През!G15</f>
        <v>#REF!</v>
      </c>
    </row>
    <row r="17" spans="1:3" ht="15.75">
      <c r="A17" s="4"/>
      <c r="B17" s="18"/>
      <c r="C17" s="18"/>
    </row>
    <row r="18" spans="1:3" ht="15.75">
      <c r="A18" s="4"/>
      <c r="B18" s="18"/>
      <c r="C18" s="21" t="s">
        <v>127</v>
      </c>
    </row>
    <row r="19" spans="1:3" ht="15.75">
      <c r="A19" s="4"/>
      <c r="B19" s="4"/>
      <c r="C19" s="4"/>
    </row>
    <row r="20" spans="1:3" ht="15.75">
      <c r="A20" s="65" t="s">
        <v>130</v>
      </c>
      <c r="B20" s="65"/>
      <c r="C20" s="65"/>
    </row>
    <row r="21" spans="1:3" ht="15.75">
      <c r="A21" s="66" t="s">
        <v>136</v>
      </c>
      <c r="B21" s="66"/>
      <c r="C21" s="66"/>
    </row>
    <row r="22" spans="1:3" ht="15.75">
      <c r="A22" s="30"/>
      <c r="B22" s="31"/>
      <c r="C22" s="31"/>
    </row>
    <row r="23" spans="1:3" ht="15.75">
      <c r="A23" s="4"/>
      <c r="B23" s="18"/>
      <c r="C23" s="32" t="s">
        <v>126</v>
      </c>
    </row>
    <row r="24" spans="1:3" ht="31.5">
      <c r="A24" s="33" t="s">
        <v>124</v>
      </c>
      <c r="B24" s="33" t="s">
        <v>113</v>
      </c>
      <c r="C24" s="34" t="s">
        <v>114</v>
      </c>
    </row>
    <row r="25" spans="1:3" ht="15.75">
      <c r="A25" s="35" t="s">
        <v>115</v>
      </c>
      <c r="B25" s="36" t="e">
        <f>+През!F23</f>
        <v>#REF!</v>
      </c>
      <c r="C25" s="36" t="e">
        <f>+През!G23</f>
        <v>#REF!</v>
      </c>
    </row>
    <row r="26" spans="1:3" ht="15.75">
      <c r="A26" s="37" t="s">
        <v>116</v>
      </c>
      <c r="B26" s="36"/>
      <c r="C26" s="36"/>
    </row>
    <row r="27" spans="1:3" ht="15.75">
      <c r="A27" s="24" t="s">
        <v>57</v>
      </c>
      <c r="B27" s="36" t="e">
        <f>+През!F25</f>
        <v>#REF!</v>
      </c>
      <c r="C27" s="36" t="e">
        <f>+През!G25</f>
        <v>#REF!</v>
      </c>
    </row>
    <row r="28" spans="1:3" ht="15.75">
      <c r="A28" s="24" t="s">
        <v>60</v>
      </c>
      <c r="B28" s="36" t="e">
        <f>+През!F26</f>
        <v>#REF!</v>
      </c>
      <c r="C28" s="36" t="e">
        <f>+През!G26</f>
        <v>#REF!</v>
      </c>
    </row>
    <row r="29" spans="1:3" ht="15.75">
      <c r="A29" s="24" t="s">
        <v>63</v>
      </c>
      <c r="B29" s="36" t="e">
        <f>+През!F27</f>
        <v>#REF!</v>
      </c>
      <c r="C29" s="36" t="e">
        <f>+През!G27</f>
        <v>#REF!</v>
      </c>
    </row>
    <row r="30" spans="1:3" ht="15.75">
      <c r="A30" s="24" t="s">
        <v>66</v>
      </c>
      <c r="B30" s="36" t="e">
        <f>+През!F28</f>
        <v>#REF!</v>
      </c>
      <c r="C30" s="36" t="e">
        <f>+През!G28</f>
        <v>#REF!</v>
      </c>
    </row>
    <row r="31" spans="1:3" ht="15.75">
      <c r="A31" s="24" t="s">
        <v>69</v>
      </c>
      <c r="B31" s="36" t="e">
        <f>+През!F29</f>
        <v>#REF!</v>
      </c>
      <c r="C31" s="36" t="e">
        <f>+През!G29</f>
        <v>#REF!</v>
      </c>
    </row>
    <row r="32" spans="1:3" ht="15.75">
      <c r="A32" s="24" t="s">
        <v>72</v>
      </c>
      <c r="B32" s="36" t="e">
        <f>+През!F30</f>
        <v>#REF!</v>
      </c>
      <c r="C32" s="36" t="e">
        <f>+През!G30</f>
        <v>#REF!</v>
      </c>
    </row>
    <row r="33" spans="1:3" ht="15.75">
      <c r="A33" s="24" t="s">
        <v>75</v>
      </c>
      <c r="B33" s="36" t="e">
        <f>+През!F31</f>
        <v>#REF!</v>
      </c>
      <c r="C33" s="36" t="e">
        <f>+През!G31</f>
        <v>#REF!</v>
      </c>
    </row>
    <row r="34" spans="1:3" ht="15.75">
      <c r="A34" s="24" t="s">
        <v>76</v>
      </c>
      <c r="B34" s="36" t="e">
        <f>+През!F32</f>
        <v>#REF!</v>
      </c>
      <c r="C34" s="36" t="e">
        <f>+През!G32</f>
        <v>#REF!</v>
      </c>
    </row>
    <row r="35" spans="1:3" ht="15.75">
      <c r="A35" s="24" t="s">
        <v>77</v>
      </c>
      <c r="B35" s="36" t="e">
        <f>+През!F33</f>
        <v>#REF!</v>
      </c>
      <c r="C35" s="36" t="e">
        <f>+През!G33</f>
        <v>#REF!</v>
      </c>
    </row>
    <row r="36" spans="1:3" ht="15.75">
      <c r="A36" s="24" t="s">
        <v>78</v>
      </c>
      <c r="B36" s="36" t="e">
        <f>+През!F34</f>
        <v>#REF!</v>
      </c>
      <c r="C36" s="36" t="e">
        <f>+През!G34</f>
        <v>#REF!</v>
      </c>
    </row>
    <row r="37" spans="1:3" ht="15.75">
      <c r="A37" s="24" t="s">
        <v>81</v>
      </c>
      <c r="B37" s="36" t="e">
        <f>+През!F35</f>
        <v>#REF!</v>
      </c>
      <c r="C37" s="36" t="e">
        <f>+През!G35</f>
        <v>#REF!</v>
      </c>
    </row>
    <row r="38" spans="1:3" ht="15.75">
      <c r="A38" s="24" t="s">
        <v>84</v>
      </c>
      <c r="B38" s="36" t="e">
        <f>+През!F36</f>
        <v>#REF!</v>
      </c>
      <c r="C38" s="36" t="e">
        <f>+През!G36</f>
        <v>#REF!</v>
      </c>
    </row>
    <row r="39" spans="1:3" ht="15.75">
      <c r="A39" s="24" t="s">
        <v>87</v>
      </c>
      <c r="B39" s="36" t="e">
        <f>+През!F37</f>
        <v>#REF!</v>
      </c>
      <c r="C39" s="36" t="e">
        <f>+През!G37</f>
        <v>#REF!</v>
      </c>
    </row>
    <row r="40" spans="1:3" ht="15.75">
      <c r="A40" s="24" t="s">
        <v>90</v>
      </c>
      <c r="B40" s="36" t="e">
        <f>+През!F38</f>
        <v>#REF!</v>
      </c>
      <c r="C40" s="36" t="e">
        <f>+През!G38</f>
        <v>#REF!</v>
      </c>
    </row>
    <row r="41" spans="1:3" ht="15.75">
      <c r="A41" s="24" t="s">
        <v>93</v>
      </c>
      <c r="B41" s="36" t="e">
        <f>+През!F39</f>
        <v>#REF!</v>
      </c>
      <c r="C41" s="36" t="e">
        <f>+През!G39</f>
        <v>#REF!</v>
      </c>
    </row>
    <row r="42" spans="1:3" ht="15.75">
      <c r="A42" s="24" t="s">
        <v>95</v>
      </c>
      <c r="B42" s="36" t="e">
        <f>+През!F40</f>
        <v>#REF!</v>
      </c>
      <c r="C42" s="36" t="e">
        <f>+През!G40</f>
        <v>#REF!</v>
      </c>
    </row>
  </sheetData>
  <sheetProtection/>
  <mergeCells count="4">
    <mergeCell ref="A20:C20"/>
    <mergeCell ref="A21:C21"/>
    <mergeCell ref="A3:C3"/>
    <mergeCell ref="A4:C4"/>
  </mergeCells>
  <printOptions/>
  <pageMargins left="0.5905511811023623" right="0.5905511811023623" top="0.5905511811023623" bottom="0.5905511811023623" header="0.31496062992125984" footer="0.31496062992125984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zoomScale="75" zoomScaleNormal="75" zoomScalePageLayoutView="0" workbookViewId="0" topLeftCell="A22">
      <selection activeCell="E40" sqref="E40"/>
    </sheetView>
  </sheetViews>
  <sheetFormatPr defaultColWidth="9.00390625" defaultRowHeight="12.75"/>
  <cols>
    <col min="1" max="1" width="23.375" style="2" customWidth="1"/>
    <col min="2" max="2" width="13.00390625" style="2" customWidth="1"/>
    <col min="3" max="3" width="12.375" style="2" customWidth="1"/>
    <col min="4" max="4" width="11.375" style="2" customWidth="1"/>
    <col min="5" max="5" width="12.375" style="2" customWidth="1"/>
    <col min="6" max="6" width="12.625" style="2" customWidth="1"/>
    <col min="7" max="7" width="12.375" style="2" customWidth="1"/>
    <col min="8" max="8" width="11.375" style="2" customWidth="1"/>
    <col min="9" max="9" width="12.375" style="2" customWidth="1"/>
    <col min="10" max="10" width="11.375" style="2" customWidth="1"/>
    <col min="11" max="13" width="9.125" style="2" customWidth="1"/>
    <col min="14" max="14" width="12.75390625" style="2" customWidth="1"/>
    <col min="15" max="16384" width="9.125" style="2" customWidth="1"/>
  </cols>
  <sheetData>
    <row r="1" ht="15.75">
      <c r="F1" s="21" t="s">
        <v>35</v>
      </c>
    </row>
    <row r="2" spans="1:15" ht="15.75">
      <c r="A2" s="66" t="s">
        <v>128</v>
      </c>
      <c r="B2" s="66"/>
      <c r="C2" s="66"/>
      <c r="D2" s="66"/>
      <c r="E2" s="66"/>
      <c r="F2" s="66"/>
      <c r="N2" s="22" t="s">
        <v>36</v>
      </c>
      <c r="O2" s="23" t="s">
        <v>37</v>
      </c>
    </row>
    <row r="3" spans="1:15" ht="15.75">
      <c r="A3" s="66" t="s">
        <v>133</v>
      </c>
      <c r="B3" s="66"/>
      <c r="C3" s="66"/>
      <c r="D3" s="66"/>
      <c r="E3" s="66"/>
      <c r="F3" s="66"/>
      <c r="N3" s="2" t="s">
        <v>38</v>
      </c>
      <c r="O3" s="2" t="s">
        <v>39</v>
      </c>
    </row>
    <row r="4" spans="14:15" ht="12.75">
      <c r="N4" s="2" t="s">
        <v>40</v>
      </c>
      <c r="O4" s="2" t="s">
        <v>41</v>
      </c>
    </row>
    <row r="5" spans="1:15" ht="15.75">
      <c r="A5" s="1"/>
      <c r="B5" s="1"/>
      <c r="C5" s="1"/>
      <c r="D5" s="1"/>
      <c r="E5" s="1"/>
      <c r="F5" s="1"/>
      <c r="N5" s="2" t="s">
        <v>42</v>
      </c>
      <c r="O5" s="2" t="s">
        <v>43</v>
      </c>
    </row>
    <row r="6" spans="1:15" ht="15.75">
      <c r="A6" s="1"/>
      <c r="B6" s="1"/>
      <c r="C6" s="1"/>
      <c r="D6" s="1"/>
      <c r="E6" s="69" t="s">
        <v>44</v>
      </c>
      <c r="F6" s="69"/>
      <c r="N6" s="2" t="s">
        <v>45</v>
      </c>
      <c r="O6" s="2" t="s">
        <v>46</v>
      </c>
    </row>
    <row r="7" spans="1:15" ht="15.75">
      <c r="A7" s="70" t="s">
        <v>47</v>
      </c>
      <c r="B7" s="70" t="s">
        <v>48</v>
      </c>
      <c r="C7" s="67" t="s">
        <v>49</v>
      </c>
      <c r="D7" s="67"/>
      <c r="E7" s="67" t="s">
        <v>50</v>
      </c>
      <c r="F7" s="67"/>
      <c r="N7" s="2" t="s">
        <v>51</v>
      </c>
      <c r="O7" s="2" t="s">
        <v>52</v>
      </c>
    </row>
    <row r="8" spans="1:15" ht="25.5">
      <c r="A8" s="70"/>
      <c r="B8" s="70"/>
      <c r="C8" s="25" t="s">
        <v>53</v>
      </c>
      <c r="D8" s="25" t="s">
        <v>54</v>
      </c>
      <c r="E8" s="25" t="s">
        <v>53</v>
      </c>
      <c r="F8" s="25" t="s">
        <v>54</v>
      </c>
      <c r="N8" s="2" t="s">
        <v>55</v>
      </c>
      <c r="O8" s="2" t="s">
        <v>56</v>
      </c>
    </row>
    <row r="9" spans="1:15" ht="15.75">
      <c r="A9" s="26" t="s">
        <v>57</v>
      </c>
      <c r="B9" s="27" t="e">
        <f>+#REF!</f>
        <v>#REF!</v>
      </c>
      <c r="C9" s="27" t="e">
        <f>+#REF!</f>
        <v>#REF!</v>
      </c>
      <c r="D9" s="27" t="e">
        <f>+#REF!</f>
        <v>#REF!</v>
      </c>
      <c r="E9" s="27" t="e">
        <f>+#REF!</f>
        <v>#REF!</v>
      </c>
      <c r="F9" s="27" t="e">
        <f>+#REF!</f>
        <v>#REF!</v>
      </c>
      <c r="N9" s="2" t="s">
        <v>58</v>
      </c>
      <c r="O9" s="2" t="s">
        <v>59</v>
      </c>
    </row>
    <row r="10" spans="1:15" ht="15.75">
      <c r="A10" s="26" t="s">
        <v>60</v>
      </c>
      <c r="B10" s="27" t="e">
        <f>+#REF!</f>
        <v>#REF!</v>
      </c>
      <c r="C10" s="27" t="e">
        <f>+#REF!</f>
        <v>#REF!</v>
      </c>
      <c r="D10" s="27" t="e">
        <f>+#REF!</f>
        <v>#REF!</v>
      </c>
      <c r="E10" s="27" t="e">
        <f>+#REF!</f>
        <v>#REF!</v>
      </c>
      <c r="F10" s="27" t="e">
        <f>+#REF!</f>
        <v>#REF!</v>
      </c>
      <c r="N10" s="2" t="s">
        <v>61</v>
      </c>
      <c r="O10" s="2" t="s">
        <v>62</v>
      </c>
    </row>
    <row r="11" spans="1:15" ht="15.75">
      <c r="A11" s="26" t="s">
        <v>63</v>
      </c>
      <c r="B11" s="27" t="e">
        <f>+#REF!</f>
        <v>#REF!</v>
      </c>
      <c r="C11" s="27" t="e">
        <f>+#REF!</f>
        <v>#REF!</v>
      </c>
      <c r="D11" s="27" t="e">
        <f>+#REF!</f>
        <v>#REF!</v>
      </c>
      <c r="E11" s="27" t="e">
        <f>+#REF!</f>
        <v>#REF!</v>
      </c>
      <c r="F11" s="27" t="e">
        <f>+#REF!</f>
        <v>#REF!</v>
      </c>
      <c r="N11" s="2" t="s">
        <v>64</v>
      </c>
      <c r="O11" s="2" t="s">
        <v>65</v>
      </c>
    </row>
    <row r="12" spans="1:15" ht="15.75">
      <c r="A12" s="26" t="s">
        <v>66</v>
      </c>
      <c r="B12" s="27" t="e">
        <f>+#REF!</f>
        <v>#REF!</v>
      </c>
      <c r="C12" s="27" t="e">
        <f>+#REF!</f>
        <v>#REF!</v>
      </c>
      <c r="D12" s="27" t="e">
        <f>+#REF!</f>
        <v>#REF!</v>
      </c>
      <c r="E12" s="27" t="e">
        <f>+#REF!</f>
        <v>#REF!</v>
      </c>
      <c r="F12" s="27" t="e">
        <f>+#REF!</f>
        <v>#REF!</v>
      </c>
      <c r="N12" s="2" t="s">
        <v>67</v>
      </c>
      <c r="O12" s="2" t="s">
        <v>68</v>
      </c>
    </row>
    <row r="13" spans="1:15" ht="15.75">
      <c r="A13" s="26" t="s">
        <v>69</v>
      </c>
      <c r="B13" s="27" t="e">
        <f>+#REF!</f>
        <v>#REF!</v>
      </c>
      <c r="C13" s="27" t="e">
        <f>+#REF!</f>
        <v>#REF!</v>
      </c>
      <c r="D13" s="27" t="e">
        <f>+#REF!</f>
        <v>#REF!</v>
      </c>
      <c r="E13" s="27" t="e">
        <f>+#REF!</f>
        <v>#REF!</v>
      </c>
      <c r="F13" s="27" t="e">
        <f>+#REF!</f>
        <v>#REF!</v>
      </c>
      <c r="N13" s="2" t="s">
        <v>70</v>
      </c>
      <c r="O13" s="2" t="s">
        <v>71</v>
      </c>
    </row>
    <row r="14" spans="1:15" ht="15.75">
      <c r="A14" s="26" t="s">
        <v>72</v>
      </c>
      <c r="B14" s="27" t="e">
        <f>+#REF!</f>
        <v>#REF!</v>
      </c>
      <c r="C14" s="27" t="e">
        <f>+#REF!</f>
        <v>#REF!</v>
      </c>
      <c r="D14" s="27" t="e">
        <f>+#REF!</f>
        <v>#REF!</v>
      </c>
      <c r="E14" s="27" t="e">
        <f>+#REF!</f>
        <v>#REF!</v>
      </c>
      <c r="F14" s="27" t="e">
        <f>+#REF!</f>
        <v>#REF!</v>
      </c>
      <c r="N14" s="2" t="s">
        <v>73</v>
      </c>
      <c r="O14" s="2" t="s">
        <v>74</v>
      </c>
    </row>
    <row r="15" spans="1:6" ht="15.75">
      <c r="A15" s="26" t="s">
        <v>75</v>
      </c>
      <c r="B15" s="27" t="e">
        <f>+#REF!</f>
        <v>#REF!</v>
      </c>
      <c r="C15" s="27" t="e">
        <f>+#REF!</f>
        <v>#REF!</v>
      </c>
      <c r="D15" s="27" t="e">
        <f>+#REF!</f>
        <v>#REF!</v>
      </c>
      <c r="E15" s="27" t="e">
        <f>+#REF!</f>
        <v>#REF!</v>
      </c>
      <c r="F15" s="27" t="e">
        <f>+#REF!</f>
        <v>#REF!</v>
      </c>
    </row>
    <row r="16" spans="1:6" ht="15.75">
      <c r="A16" s="26" t="s">
        <v>76</v>
      </c>
      <c r="B16" s="27" t="e">
        <f>+#REF!</f>
        <v>#REF!</v>
      </c>
      <c r="C16" s="27" t="e">
        <f>+#REF!</f>
        <v>#REF!</v>
      </c>
      <c r="D16" s="27" t="e">
        <f>+#REF!</f>
        <v>#REF!</v>
      </c>
      <c r="E16" s="27" t="e">
        <f>+#REF!</f>
        <v>#REF!</v>
      </c>
      <c r="F16" s="27" t="e">
        <f>+#REF!</f>
        <v>#REF!</v>
      </c>
    </row>
    <row r="17" spans="1:6" ht="15.75">
      <c r="A17" s="26" t="s">
        <v>77</v>
      </c>
      <c r="B17" s="27" t="e">
        <f>+#REF!</f>
        <v>#REF!</v>
      </c>
      <c r="C17" s="27" t="e">
        <f>+#REF!</f>
        <v>#REF!</v>
      </c>
      <c r="D17" s="27" t="e">
        <f>+#REF!</f>
        <v>#REF!</v>
      </c>
      <c r="E17" s="27" t="e">
        <f>+#REF!</f>
        <v>#REF!</v>
      </c>
      <c r="F17" s="27" t="e">
        <f>+#REF!</f>
        <v>#REF!</v>
      </c>
    </row>
    <row r="18" spans="1:15" ht="15.75">
      <c r="A18" s="26" t="s">
        <v>78</v>
      </c>
      <c r="B18" s="27" t="e">
        <f>+#REF!</f>
        <v>#REF!</v>
      </c>
      <c r="C18" s="27" t="e">
        <f>+#REF!</f>
        <v>#REF!</v>
      </c>
      <c r="D18" s="27" t="e">
        <f>+#REF!</f>
        <v>#REF!</v>
      </c>
      <c r="E18" s="27" t="e">
        <f>+#REF!</f>
        <v>#REF!</v>
      </c>
      <c r="F18" s="27" t="e">
        <f>+#REF!</f>
        <v>#REF!</v>
      </c>
      <c r="N18" s="2" t="s">
        <v>79</v>
      </c>
      <c r="O18" s="2" t="s">
        <v>80</v>
      </c>
    </row>
    <row r="19" spans="1:15" ht="15.75">
      <c r="A19" s="26" t="s">
        <v>81</v>
      </c>
      <c r="B19" s="27" t="e">
        <f>+#REF!</f>
        <v>#REF!</v>
      </c>
      <c r="C19" s="27" t="e">
        <f>+#REF!</f>
        <v>#REF!</v>
      </c>
      <c r="D19" s="27" t="e">
        <f>+#REF!</f>
        <v>#REF!</v>
      </c>
      <c r="E19" s="27" t="e">
        <f>+#REF!</f>
        <v>#REF!</v>
      </c>
      <c r="F19" s="27" t="e">
        <f>+#REF!</f>
        <v>#REF!</v>
      </c>
      <c r="N19" s="2" t="s">
        <v>82</v>
      </c>
      <c r="O19" s="2" t="s">
        <v>83</v>
      </c>
    </row>
    <row r="20" spans="1:15" ht="15.75">
      <c r="A20" s="26" t="s">
        <v>84</v>
      </c>
      <c r="B20" s="27" t="e">
        <f>+#REF!</f>
        <v>#REF!</v>
      </c>
      <c r="C20" s="27" t="e">
        <f>+#REF!</f>
        <v>#REF!</v>
      </c>
      <c r="D20" s="27" t="e">
        <f>+#REF!</f>
        <v>#REF!</v>
      </c>
      <c r="E20" s="27" t="e">
        <f>+#REF!</f>
        <v>#REF!</v>
      </c>
      <c r="F20" s="27" t="e">
        <f>+#REF!</f>
        <v>#REF!</v>
      </c>
      <c r="N20" s="2" t="s">
        <v>85</v>
      </c>
      <c r="O20" s="2" t="s">
        <v>86</v>
      </c>
    </row>
    <row r="21" spans="1:15" ht="15.75">
      <c r="A21" s="26" t="s">
        <v>87</v>
      </c>
      <c r="B21" s="27" t="e">
        <f>+#REF!</f>
        <v>#REF!</v>
      </c>
      <c r="C21" s="27" t="e">
        <f>+#REF!</f>
        <v>#REF!</v>
      </c>
      <c r="D21" s="27" t="e">
        <f>+#REF!</f>
        <v>#REF!</v>
      </c>
      <c r="E21" s="27" t="e">
        <f>+#REF!</f>
        <v>#REF!</v>
      </c>
      <c r="F21" s="27" t="e">
        <f>+#REF!</f>
        <v>#REF!</v>
      </c>
      <c r="N21" s="2" t="s">
        <v>88</v>
      </c>
      <c r="O21" s="2" t="s">
        <v>89</v>
      </c>
    </row>
    <row r="22" spans="1:15" ht="15.75">
      <c r="A22" s="26" t="s">
        <v>90</v>
      </c>
      <c r="B22" s="27" t="e">
        <f>+#REF!</f>
        <v>#REF!</v>
      </c>
      <c r="C22" s="27" t="e">
        <f>+#REF!</f>
        <v>#REF!</v>
      </c>
      <c r="D22" s="27" t="e">
        <f>+#REF!</f>
        <v>#REF!</v>
      </c>
      <c r="E22" s="27" t="e">
        <f>+#REF!</f>
        <v>#REF!</v>
      </c>
      <c r="F22" s="27" t="e">
        <f>+#REF!</f>
        <v>#REF!</v>
      </c>
      <c r="N22" s="2" t="s">
        <v>91</v>
      </c>
      <c r="O22" s="2" t="s">
        <v>92</v>
      </c>
    </row>
    <row r="23" spans="1:15" ht="15.75">
      <c r="A23" s="26" t="s">
        <v>93</v>
      </c>
      <c r="B23" s="27" t="e">
        <f>+#REF!</f>
        <v>#REF!</v>
      </c>
      <c r="C23" s="27" t="e">
        <f>+#REF!</f>
        <v>#REF!</v>
      </c>
      <c r="D23" s="27" t="e">
        <f>+#REF!</f>
        <v>#REF!</v>
      </c>
      <c r="E23" s="27" t="e">
        <f>+#REF!</f>
        <v>#REF!</v>
      </c>
      <c r="F23" s="27" t="e">
        <f>+#REF!</f>
        <v>#REF!</v>
      </c>
      <c r="N23" s="2" t="s">
        <v>94</v>
      </c>
      <c r="O23" s="2" t="s">
        <v>86</v>
      </c>
    </row>
    <row r="24" spans="1:15" ht="15.75">
      <c r="A24" s="26" t="s">
        <v>95</v>
      </c>
      <c r="B24" s="27" t="e">
        <f>+#REF!</f>
        <v>#REF!</v>
      </c>
      <c r="C24" s="27" t="e">
        <f>+#REF!</f>
        <v>#REF!</v>
      </c>
      <c r="D24" s="27" t="e">
        <f>+#REF!</f>
        <v>#REF!</v>
      </c>
      <c r="E24" s="27" t="e">
        <f>+#REF!</f>
        <v>#REF!</v>
      </c>
      <c r="F24" s="27" t="e">
        <f>+#REF!</f>
        <v>#REF!</v>
      </c>
      <c r="N24" s="2" t="s">
        <v>96</v>
      </c>
      <c r="O24" s="2" t="s">
        <v>97</v>
      </c>
    </row>
    <row r="25" spans="1:15" ht="15.75">
      <c r="A25" s="26" t="s">
        <v>98</v>
      </c>
      <c r="B25" s="27" t="e">
        <f>+#REF!</f>
        <v>#REF!</v>
      </c>
      <c r="C25" s="27" t="e">
        <f>+#REF!</f>
        <v>#REF!</v>
      </c>
      <c r="D25" s="27" t="e">
        <f>+#REF!</f>
        <v>#REF!</v>
      </c>
      <c r="E25" s="27" t="e">
        <f>+#REF!</f>
        <v>#REF!</v>
      </c>
      <c r="F25" s="27" t="e">
        <f>+#REF!</f>
        <v>#REF!</v>
      </c>
      <c r="N25" s="2" t="s">
        <v>99</v>
      </c>
      <c r="O25" s="2" t="s">
        <v>100</v>
      </c>
    </row>
    <row r="26" spans="14:15" ht="12.75">
      <c r="N26" s="2" t="s">
        <v>101</v>
      </c>
      <c r="O26" s="2" t="s">
        <v>132</v>
      </c>
    </row>
    <row r="27" spans="10:15" ht="15.75">
      <c r="J27" s="21" t="s">
        <v>102</v>
      </c>
      <c r="N27" s="2" t="s">
        <v>103</v>
      </c>
      <c r="O27" s="2" t="s">
        <v>104</v>
      </c>
    </row>
    <row r="28" spans="14:15" ht="12.75">
      <c r="N28" s="2" t="s">
        <v>105</v>
      </c>
      <c r="O28" s="2" t="s">
        <v>106</v>
      </c>
    </row>
    <row r="29" spans="1:15" ht="12" customHeight="1">
      <c r="A29" s="68" t="s">
        <v>111</v>
      </c>
      <c r="B29" s="68"/>
      <c r="C29" s="68"/>
      <c r="D29" s="68"/>
      <c r="E29" s="68"/>
      <c r="F29" s="68"/>
      <c r="G29" s="68"/>
      <c r="H29" s="68"/>
      <c r="I29" s="68"/>
      <c r="J29" s="68"/>
      <c r="N29" s="2" t="s">
        <v>107</v>
      </c>
      <c r="O29" s="2" t="s">
        <v>108</v>
      </c>
    </row>
    <row r="30" spans="1:10" ht="15.75">
      <c r="A30" s="66" t="s">
        <v>134</v>
      </c>
      <c r="B30" s="66"/>
      <c r="C30" s="66"/>
      <c r="D30" s="66"/>
      <c r="E30" s="66"/>
      <c r="F30" s="66"/>
      <c r="G30" s="66"/>
      <c r="H30" s="66"/>
      <c r="I30" s="66"/>
      <c r="J30" s="66"/>
    </row>
    <row r="31" spans="1:10" ht="15.75">
      <c r="A31" s="1"/>
      <c r="B31" s="1"/>
      <c r="C31" s="1"/>
      <c r="D31" s="1"/>
      <c r="E31" s="1"/>
      <c r="F31" s="1"/>
      <c r="G31" s="1"/>
      <c r="H31" s="1"/>
      <c r="I31" s="69" t="s">
        <v>44</v>
      </c>
      <c r="J31" s="69"/>
    </row>
    <row r="32" spans="1:10" ht="15.75">
      <c r="A32" s="70" t="s">
        <v>47</v>
      </c>
      <c r="B32" s="70" t="s">
        <v>48</v>
      </c>
      <c r="C32" s="67" t="s">
        <v>109</v>
      </c>
      <c r="D32" s="67"/>
      <c r="E32" s="67"/>
      <c r="F32" s="67"/>
      <c r="G32" s="67" t="s">
        <v>110</v>
      </c>
      <c r="H32" s="67"/>
      <c r="I32" s="67"/>
      <c r="J32" s="67"/>
    </row>
    <row r="33" spans="1:10" ht="15.75">
      <c r="A33" s="70"/>
      <c r="B33" s="70"/>
      <c r="C33" s="67" t="s">
        <v>49</v>
      </c>
      <c r="D33" s="67"/>
      <c r="E33" s="67" t="s">
        <v>50</v>
      </c>
      <c r="F33" s="67"/>
      <c r="G33" s="67" t="s">
        <v>49</v>
      </c>
      <c r="H33" s="67"/>
      <c r="I33" s="67" t="s">
        <v>50</v>
      </c>
      <c r="J33" s="67"/>
    </row>
    <row r="34" spans="1:10" ht="25.5">
      <c r="A34" s="70"/>
      <c r="B34" s="70"/>
      <c r="C34" s="25" t="s">
        <v>53</v>
      </c>
      <c r="D34" s="25" t="s">
        <v>54</v>
      </c>
      <c r="E34" s="25" t="s">
        <v>53</v>
      </c>
      <c r="F34" s="25" t="s">
        <v>54</v>
      </c>
      <c r="G34" s="25" t="s">
        <v>53</v>
      </c>
      <c r="H34" s="25" t="s">
        <v>54</v>
      </c>
      <c r="I34" s="25" t="s">
        <v>53</v>
      </c>
      <c r="J34" s="25" t="s">
        <v>54</v>
      </c>
    </row>
    <row r="35" spans="1:10" ht="15.75">
      <c r="A35" s="26" t="s">
        <v>57</v>
      </c>
      <c r="B35" s="27" t="e">
        <f>+#REF!</f>
        <v>#REF!</v>
      </c>
      <c r="C35" s="27" t="e">
        <f>+#REF!</f>
        <v>#REF!</v>
      </c>
      <c r="D35" s="27" t="e">
        <f>+#REF!</f>
        <v>#REF!</v>
      </c>
      <c r="E35" s="27" t="e">
        <f>+#REF!</f>
        <v>#REF!</v>
      </c>
      <c r="F35" s="27" t="e">
        <f>+#REF!</f>
        <v>#REF!</v>
      </c>
      <c r="G35" s="27" t="e">
        <f>+#REF!</f>
        <v>#REF!</v>
      </c>
      <c r="H35" s="27" t="e">
        <f>+#REF!</f>
        <v>#REF!</v>
      </c>
      <c r="I35" s="27" t="e">
        <f>+#REF!</f>
        <v>#REF!</v>
      </c>
      <c r="J35" s="27" t="e">
        <f>+#REF!</f>
        <v>#REF!</v>
      </c>
    </row>
    <row r="36" spans="1:10" ht="15.75">
      <c r="A36" s="26" t="s">
        <v>60</v>
      </c>
      <c r="B36" s="27" t="e">
        <f>+#REF!</f>
        <v>#REF!</v>
      </c>
      <c r="C36" s="27" t="e">
        <f>+#REF!</f>
        <v>#REF!</v>
      </c>
      <c r="D36" s="27" t="e">
        <f>+#REF!</f>
        <v>#REF!</v>
      </c>
      <c r="E36" s="27" t="e">
        <f>+#REF!</f>
        <v>#REF!</v>
      </c>
      <c r="F36" s="27" t="e">
        <f>+#REF!</f>
        <v>#REF!</v>
      </c>
      <c r="G36" s="27" t="e">
        <f>+#REF!</f>
        <v>#REF!</v>
      </c>
      <c r="H36" s="27" t="e">
        <f>+#REF!</f>
        <v>#REF!</v>
      </c>
      <c r="I36" s="27" t="e">
        <f>+#REF!</f>
        <v>#REF!</v>
      </c>
      <c r="J36" s="27" t="e">
        <f>+#REF!</f>
        <v>#REF!</v>
      </c>
    </row>
    <row r="37" spans="1:10" ht="15.75">
      <c r="A37" s="26" t="s">
        <v>63</v>
      </c>
      <c r="B37" s="27" t="e">
        <f>+#REF!</f>
        <v>#REF!</v>
      </c>
      <c r="C37" s="27" t="e">
        <f>+#REF!</f>
        <v>#REF!</v>
      </c>
      <c r="D37" s="27" t="e">
        <f>+#REF!</f>
        <v>#REF!</v>
      </c>
      <c r="E37" s="27" t="e">
        <f>+#REF!</f>
        <v>#REF!</v>
      </c>
      <c r="F37" s="27" t="e">
        <f>+#REF!</f>
        <v>#REF!</v>
      </c>
      <c r="G37" s="27" t="e">
        <f>+#REF!</f>
        <v>#REF!</v>
      </c>
      <c r="H37" s="27" t="e">
        <f>+#REF!</f>
        <v>#REF!</v>
      </c>
      <c r="I37" s="27" t="e">
        <f>+#REF!</f>
        <v>#REF!</v>
      </c>
      <c r="J37" s="27" t="e">
        <f>+#REF!</f>
        <v>#REF!</v>
      </c>
    </row>
    <row r="38" spans="1:10" ht="15.75">
      <c r="A38" s="26" t="s">
        <v>66</v>
      </c>
      <c r="B38" s="27" t="e">
        <f>+#REF!</f>
        <v>#REF!</v>
      </c>
      <c r="C38" s="27" t="e">
        <f>+#REF!</f>
        <v>#REF!</v>
      </c>
      <c r="D38" s="27" t="e">
        <f>+#REF!</f>
        <v>#REF!</v>
      </c>
      <c r="E38" s="27" t="e">
        <f>+#REF!</f>
        <v>#REF!</v>
      </c>
      <c r="F38" s="27" t="e">
        <f>+#REF!</f>
        <v>#REF!</v>
      </c>
      <c r="G38" s="27" t="e">
        <f>+#REF!</f>
        <v>#REF!</v>
      </c>
      <c r="H38" s="27" t="e">
        <f>+#REF!</f>
        <v>#REF!</v>
      </c>
      <c r="I38" s="27" t="e">
        <f>+#REF!</f>
        <v>#REF!</v>
      </c>
      <c r="J38" s="27" t="e">
        <f>+#REF!</f>
        <v>#REF!</v>
      </c>
    </row>
    <row r="39" spans="1:10" ht="15.75">
      <c r="A39" s="26" t="s">
        <v>69</v>
      </c>
      <c r="B39" s="27" t="e">
        <f>+#REF!</f>
        <v>#REF!</v>
      </c>
      <c r="C39" s="27" t="e">
        <f>+#REF!</f>
        <v>#REF!</v>
      </c>
      <c r="D39" s="27" t="e">
        <f>+#REF!</f>
        <v>#REF!</v>
      </c>
      <c r="E39" s="27" t="e">
        <f>+#REF!</f>
        <v>#REF!</v>
      </c>
      <c r="F39" s="27" t="e">
        <f>+#REF!</f>
        <v>#REF!</v>
      </c>
      <c r="G39" s="27" t="e">
        <f>+#REF!</f>
        <v>#REF!</v>
      </c>
      <c r="H39" s="27" t="e">
        <f>+#REF!</f>
        <v>#REF!</v>
      </c>
      <c r="I39" s="27" t="e">
        <f>+#REF!</f>
        <v>#REF!</v>
      </c>
      <c r="J39" s="27" t="e">
        <f>+#REF!</f>
        <v>#REF!</v>
      </c>
    </row>
    <row r="40" spans="1:10" ht="15.75">
      <c r="A40" s="26" t="s">
        <v>72</v>
      </c>
      <c r="B40" s="27" t="e">
        <f>+#REF!</f>
        <v>#REF!</v>
      </c>
      <c r="C40" s="27" t="e">
        <f>+#REF!</f>
        <v>#REF!</v>
      </c>
      <c r="D40" s="27" t="e">
        <f>+#REF!</f>
        <v>#REF!</v>
      </c>
      <c r="E40" s="27" t="e">
        <f>+#REF!</f>
        <v>#REF!</v>
      </c>
      <c r="F40" s="27" t="e">
        <f>+#REF!</f>
        <v>#REF!</v>
      </c>
      <c r="G40" s="27" t="e">
        <f>+#REF!</f>
        <v>#REF!</v>
      </c>
      <c r="H40" s="27" t="e">
        <f>+#REF!</f>
        <v>#REF!</v>
      </c>
      <c r="I40" s="27" t="e">
        <f>+#REF!</f>
        <v>#REF!</v>
      </c>
      <c r="J40" s="27" t="e">
        <f>+#REF!</f>
        <v>#REF!</v>
      </c>
    </row>
    <row r="41" spans="1:10" ht="15.75">
      <c r="A41" s="26" t="s">
        <v>75</v>
      </c>
      <c r="B41" s="27" t="e">
        <f>+#REF!</f>
        <v>#REF!</v>
      </c>
      <c r="C41" s="27" t="e">
        <f>+#REF!</f>
        <v>#REF!</v>
      </c>
      <c r="D41" s="27" t="e">
        <f>+#REF!</f>
        <v>#REF!</v>
      </c>
      <c r="E41" s="27" t="e">
        <f>+#REF!</f>
        <v>#REF!</v>
      </c>
      <c r="F41" s="27" t="e">
        <f>+#REF!</f>
        <v>#REF!</v>
      </c>
      <c r="G41" s="27" t="e">
        <f>+#REF!</f>
        <v>#REF!</v>
      </c>
      <c r="H41" s="27" t="e">
        <f>+#REF!</f>
        <v>#REF!</v>
      </c>
      <c r="I41" s="27" t="e">
        <f>+#REF!</f>
        <v>#REF!</v>
      </c>
      <c r="J41" s="27" t="e">
        <f>+#REF!</f>
        <v>#REF!</v>
      </c>
    </row>
    <row r="42" spans="1:10" ht="15.75">
      <c r="A42" s="26" t="s">
        <v>76</v>
      </c>
      <c r="B42" s="27" t="e">
        <f>+#REF!</f>
        <v>#REF!</v>
      </c>
      <c r="C42" s="27" t="e">
        <f>+#REF!</f>
        <v>#REF!</v>
      </c>
      <c r="D42" s="27" t="e">
        <f>+#REF!</f>
        <v>#REF!</v>
      </c>
      <c r="E42" s="27" t="e">
        <f>+#REF!</f>
        <v>#REF!</v>
      </c>
      <c r="F42" s="27" t="e">
        <f>+#REF!</f>
        <v>#REF!</v>
      </c>
      <c r="G42" s="27" t="e">
        <f>+#REF!</f>
        <v>#REF!</v>
      </c>
      <c r="H42" s="27" t="e">
        <f>+#REF!</f>
        <v>#REF!</v>
      </c>
      <c r="I42" s="27" t="e">
        <f>+#REF!</f>
        <v>#REF!</v>
      </c>
      <c r="J42" s="27" t="e">
        <f>+#REF!</f>
        <v>#REF!</v>
      </c>
    </row>
    <row r="43" spans="1:10" ht="15.75">
      <c r="A43" s="26" t="s">
        <v>77</v>
      </c>
      <c r="B43" s="27" t="e">
        <f>+#REF!</f>
        <v>#REF!</v>
      </c>
      <c r="C43" s="27" t="e">
        <f>+#REF!</f>
        <v>#REF!</v>
      </c>
      <c r="D43" s="27" t="e">
        <f>+#REF!</f>
        <v>#REF!</v>
      </c>
      <c r="E43" s="27" t="e">
        <f>+#REF!</f>
        <v>#REF!</v>
      </c>
      <c r="F43" s="27" t="e">
        <f>+#REF!</f>
        <v>#REF!</v>
      </c>
      <c r="G43" s="27" t="e">
        <f>+#REF!</f>
        <v>#REF!</v>
      </c>
      <c r="H43" s="27" t="e">
        <f>+#REF!</f>
        <v>#REF!</v>
      </c>
      <c r="I43" s="27" t="e">
        <f>+#REF!</f>
        <v>#REF!</v>
      </c>
      <c r="J43" s="27" t="e">
        <f>+#REF!</f>
        <v>#REF!</v>
      </c>
    </row>
    <row r="44" spans="1:10" ht="15.75">
      <c r="A44" s="26" t="s">
        <v>78</v>
      </c>
      <c r="B44" s="27" t="e">
        <f>+#REF!</f>
        <v>#REF!</v>
      </c>
      <c r="C44" s="27" t="e">
        <f>+#REF!</f>
        <v>#REF!</v>
      </c>
      <c r="D44" s="27" t="e">
        <f>+#REF!</f>
        <v>#REF!</v>
      </c>
      <c r="E44" s="27" t="e">
        <f>+#REF!</f>
        <v>#REF!</v>
      </c>
      <c r="F44" s="27" t="e">
        <f>+#REF!</f>
        <v>#REF!</v>
      </c>
      <c r="G44" s="27" t="e">
        <f>+#REF!</f>
        <v>#REF!</v>
      </c>
      <c r="H44" s="27" t="e">
        <f>+#REF!</f>
        <v>#REF!</v>
      </c>
      <c r="I44" s="27" t="e">
        <f>+#REF!</f>
        <v>#REF!</v>
      </c>
      <c r="J44" s="27" t="e">
        <f>+#REF!</f>
        <v>#REF!</v>
      </c>
    </row>
    <row r="45" spans="1:10" ht="15.75">
      <c r="A45" s="26" t="s">
        <v>81</v>
      </c>
      <c r="B45" s="27" t="e">
        <f>+#REF!</f>
        <v>#REF!</v>
      </c>
      <c r="C45" s="27" t="e">
        <f>+#REF!</f>
        <v>#REF!</v>
      </c>
      <c r="D45" s="27" t="e">
        <f>+#REF!</f>
        <v>#REF!</v>
      </c>
      <c r="E45" s="27" t="e">
        <f>+#REF!</f>
        <v>#REF!</v>
      </c>
      <c r="F45" s="27" t="e">
        <f>+#REF!</f>
        <v>#REF!</v>
      </c>
      <c r="G45" s="27" t="e">
        <f>+#REF!</f>
        <v>#REF!</v>
      </c>
      <c r="H45" s="27" t="e">
        <f>+#REF!</f>
        <v>#REF!</v>
      </c>
      <c r="I45" s="27" t="e">
        <f>+#REF!</f>
        <v>#REF!</v>
      </c>
      <c r="J45" s="27" t="e">
        <f>+#REF!</f>
        <v>#REF!</v>
      </c>
    </row>
    <row r="46" spans="1:10" ht="15.75">
      <c r="A46" s="26" t="s">
        <v>84</v>
      </c>
      <c r="B46" s="27" t="e">
        <f>+#REF!</f>
        <v>#REF!</v>
      </c>
      <c r="C46" s="27" t="e">
        <f>+#REF!</f>
        <v>#REF!</v>
      </c>
      <c r="D46" s="27" t="e">
        <f>+#REF!</f>
        <v>#REF!</v>
      </c>
      <c r="E46" s="27" t="e">
        <f>+#REF!</f>
        <v>#REF!</v>
      </c>
      <c r="F46" s="27" t="e">
        <f>+#REF!</f>
        <v>#REF!</v>
      </c>
      <c r="G46" s="27" t="e">
        <f>+#REF!</f>
        <v>#REF!</v>
      </c>
      <c r="H46" s="27" t="e">
        <f>+#REF!</f>
        <v>#REF!</v>
      </c>
      <c r="I46" s="27" t="e">
        <f>+#REF!</f>
        <v>#REF!</v>
      </c>
      <c r="J46" s="27" t="e">
        <f>+#REF!</f>
        <v>#REF!</v>
      </c>
    </row>
    <row r="47" spans="1:10" ht="15.75">
      <c r="A47" s="26" t="s">
        <v>87</v>
      </c>
      <c r="B47" s="27" t="e">
        <f>+#REF!</f>
        <v>#REF!</v>
      </c>
      <c r="C47" s="27" t="e">
        <f>+#REF!</f>
        <v>#REF!</v>
      </c>
      <c r="D47" s="27" t="e">
        <f>+#REF!</f>
        <v>#REF!</v>
      </c>
      <c r="E47" s="27" t="e">
        <f>+#REF!</f>
        <v>#REF!</v>
      </c>
      <c r="F47" s="27" t="e">
        <f>+#REF!</f>
        <v>#REF!</v>
      </c>
      <c r="G47" s="27" t="e">
        <f>+#REF!</f>
        <v>#REF!</v>
      </c>
      <c r="H47" s="27" t="e">
        <f>+#REF!</f>
        <v>#REF!</v>
      </c>
      <c r="I47" s="27" t="e">
        <f>+#REF!</f>
        <v>#REF!</v>
      </c>
      <c r="J47" s="27" t="e">
        <f>+#REF!</f>
        <v>#REF!</v>
      </c>
    </row>
    <row r="48" spans="1:10" ht="15.75">
      <c r="A48" s="26" t="s">
        <v>90</v>
      </c>
      <c r="B48" s="27" t="e">
        <f>+#REF!</f>
        <v>#REF!</v>
      </c>
      <c r="C48" s="27" t="e">
        <f>+#REF!</f>
        <v>#REF!</v>
      </c>
      <c r="D48" s="27" t="e">
        <f>+#REF!</f>
        <v>#REF!</v>
      </c>
      <c r="E48" s="27" t="e">
        <f>+#REF!</f>
        <v>#REF!</v>
      </c>
      <c r="F48" s="27" t="e">
        <f>+#REF!</f>
        <v>#REF!</v>
      </c>
      <c r="G48" s="27" t="e">
        <f>+#REF!</f>
        <v>#REF!</v>
      </c>
      <c r="H48" s="27" t="e">
        <f>+#REF!</f>
        <v>#REF!</v>
      </c>
      <c r="I48" s="27" t="e">
        <f>+#REF!</f>
        <v>#REF!</v>
      </c>
      <c r="J48" s="27" t="e">
        <f>+#REF!</f>
        <v>#REF!</v>
      </c>
    </row>
    <row r="49" spans="1:10" ht="15.75">
      <c r="A49" s="26" t="s">
        <v>93</v>
      </c>
      <c r="B49" s="27" t="e">
        <f>+#REF!</f>
        <v>#REF!</v>
      </c>
      <c r="C49" s="27" t="e">
        <f>+#REF!</f>
        <v>#REF!</v>
      </c>
      <c r="D49" s="27" t="e">
        <f>+#REF!</f>
        <v>#REF!</v>
      </c>
      <c r="E49" s="27" t="e">
        <f>+#REF!</f>
        <v>#REF!</v>
      </c>
      <c r="F49" s="27" t="e">
        <f>+#REF!</f>
        <v>#REF!</v>
      </c>
      <c r="G49" s="27" t="e">
        <f>+#REF!</f>
        <v>#REF!</v>
      </c>
      <c r="H49" s="27" t="e">
        <f>+#REF!</f>
        <v>#REF!</v>
      </c>
      <c r="I49" s="27" t="e">
        <f>+#REF!</f>
        <v>#REF!</v>
      </c>
      <c r="J49" s="27" t="e">
        <f>+#REF!</f>
        <v>#REF!</v>
      </c>
    </row>
    <row r="50" spans="1:10" ht="15.75">
      <c r="A50" s="26" t="s">
        <v>95</v>
      </c>
      <c r="B50" s="27" t="e">
        <f>+#REF!</f>
        <v>#REF!</v>
      </c>
      <c r="C50" s="27" t="e">
        <f>+#REF!</f>
        <v>#REF!</v>
      </c>
      <c r="D50" s="27" t="e">
        <f>+#REF!</f>
        <v>#REF!</v>
      </c>
      <c r="E50" s="27" t="e">
        <f>+#REF!</f>
        <v>#REF!</v>
      </c>
      <c r="F50" s="27" t="e">
        <f>+#REF!</f>
        <v>#REF!</v>
      </c>
      <c r="G50" s="27" t="e">
        <f>+#REF!</f>
        <v>#REF!</v>
      </c>
      <c r="H50" s="27" t="e">
        <f>+#REF!</f>
        <v>#REF!</v>
      </c>
      <c r="I50" s="27" t="e">
        <f>+#REF!</f>
        <v>#REF!</v>
      </c>
      <c r="J50" s="27" t="e">
        <f>+#REF!</f>
        <v>#REF!</v>
      </c>
    </row>
    <row r="51" spans="1:10" ht="15.75">
      <c r="A51" s="26" t="s">
        <v>98</v>
      </c>
      <c r="B51" s="27" t="e">
        <f>+#REF!</f>
        <v>#REF!</v>
      </c>
      <c r="C51" s="27" t="e">
        <f>+#REF!</f>
        <v>#REF!</v>
      </c>
      <c r="D51" s="27" t="e">
        <f>+#REF!</f>
        <v>#REF!</v>
      </c>
      <c r="E51" s="27" t="e">
        <f>+#REF!</f>
        <v>#REF!</v>
      </c>
      <c r="F51" s="27" t="e">
        <f>+#REF!</f>
        <v>#REF!</v>
      </c>
      <c r="G51" s="27" t="e">
        <f>+#REF!</f>
        <v>#REF!</v>
      </c>
      <c r="H51" s="27" t="e">
        <f>+#REF!</f>
        <v>#REF!</v>
      </c>
      <c r="I51" s="27" t="e">
        <f>+#REF!</f>
        <v>#REF!</v>
      </c>
      <c r="J51" s="27" t="e">
        <f>+#REF!</f>
        <v>#REF!</v>
      </c>
    </row>
  </sheetData>
  <sheetProtection/>
  <mergeCells count="18">
    <mergeCell ref="G33:H33"/>
    <mergeCell ref="A2:F2"/>
    <mergeCell ref="A3:F3"/>
    <mergeCell ref="E6:F6"/>
    <mergeCell ref="A7:A8"/>
    <mergeCell ref="B7:B8"/>
    <mergeCell ref="C7:D7"/>
    <mergeCell ref="E7:F7"/>
    <mergeCell ref="I33:J33"/>
    <mergeCell ref="A29:J29"/>
    <mergeCell ref="A30:J30"/>
    <mergeCell ref="I31:J31"/>
    <mergeCell ref="A32:A34"/>
    <mergeCell ref="B32:B34"/>
    <mergeCell ref="C32:F32"/>
    <mergeCell ref="G32:J32"/>
    <mergeCell ref="C33:D33"/>
    <mergeCell ref="E33:F33"/>
  </mergeCells>
  <printOptions horizontalCentered="1"/>
  <pageMargins left="0.5905511811023623" right="0.5905511811023623" top="0.5905511811023623" bottom="0.5905511811023623" header="0.5118110236220472" footer="0.5118110236220472"/>
  <pageSetup fitToHeight="2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1" sqref="I11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153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3362040.0023754286</v>
      </c>
      <c r="C7" s="50">
        <v>4982.60866717</v>
      </c>
      <c r="D7" s="50">
        <v>3354848.374604069</v>
      </c>
      <c r="E7" s="50">
        <v>6.08062214</v>
      </c>
      <c r="F7" s="51">
        <v>2202.93848205</v>
      </c>
    </row>
    <row r="8" spans="1:6" ht="15.75">
      <c r="A8" s="39" t="s">
        <v>57</v>
      </c>
      <c r="B8" s="42">
        <v>89468.28609516005</v>
      </c>
      <c r="C8" s="43">
        <v>1.21814018</v>
      </c>
      <c r="D8" s="43">
        <v>89466.74613325002</v>
      </c>
      <c r="E8" s="43"/>
      <c r="F8" s="44">
        <v>0.32182173</v>
      </c>
    </row>
    <row r="9" spans="1:6" ht="15.75">
      <c r="A9" s="39" t="s">
        <v>60</v>
      </c>
      <c r="B9" s="42">
        <v>161925.69010863994</v>
      </c>
      <c r="C9" s="43">
        <v>32.37756737</v>
      </c>
      <c r="D9" s="43">
        <v>161882.96135889992</v>
      </c>
      <c r="E9" s="43"/>
      <c r="F9" s="44">
        <v>10.351182369999998</v>
      </c>
    </row>
    <row r="10" spans="1:6" ht="15.75">
      <c r="A10" s="39" t="s">
        <v>149</v>
      </c>
      <c r="B10" s="42">
        <v>90353.84506343989</v>
      </c>
      <c r="C10" s="43">
        <v>394.87482038999997</v>
      </c>
      <c r="D10" s="43">
        <v>89942.63215691988</v>
      </c>
      <c r="E10" s="43"/>
      <c r="F10" s="44">
        <v>16.33808613</v>
      </c>
    </row>
    <row r="11" spans="1:6" ht="15.75">
      <c r="A11" s="39" t="s">
        <v>66</v>
      </c>
      <c r="B11" s="42">
        <v>95836.3526125</v>
      </c>
      <c r="C11" s="43">
        <v>64.19536346</v>
      </c>
      <c r="D11" s="43">
        <v>95759.11235837</v>
      </c>
      <c r="E11" s="43"/>
      <c r="F11" s="44">
        <v>13.04489067</v>
      </c>
    </row>
    <row r="12" spans="1:6" ht="15.75">
      <c r="A12" s="39" t="s">
        <v>150</v>
      </c>
      <c r="B12" s="42">
        <v>192617.42449809003</v>
      </c>
      <c r="C12" s="43">
        <v>123.57253903</v>
      </c>
      <c r="D12" s="43">
        <v>192459.41452831007</v>
      </c>
      <c r="E12" s="43"/>
      <c r="F12" s="44">
        <v>34.43743075</v>
      </c>
    </row>
    <row r="13" spans="1:6" ht="15.75">
      <c r="A13" s="39" t="s">
        <v>138</v>
      </c>
      <c r="B13" s="42">
        <v>82085.57062722994</v>
      </c>
      <c r="C13" s="43">
        <v>21.406963899999997</v>
      </c>
      <c r="D13" s="43">
        <v>82064.16366332995</v>
      </c>
      <c r="E13" s="43"/>
      <c r="F13" s="44"/>
    </row>
    <row r="14" spans="1:6" ht="15.75">
      <c r="A14" s="39" t="s">
        <v>75</v>
      </c>
      <c r="B14" s="42">
        <v>96593.27976690995</v>
      </c>
      <c r="C14" s="43">
        <v>13.711767690000002</v>
      </c>
      <c r="D14" s="43">
        <v>96579.56799921997</v>
      </c>
      <c r="E14" s="43"/>
      <c r="F14" s="44"/>
    </row>
    <row r="15" spans="1:6" ht="15.75">
      <c r="A15" s="39" t="s">
        <v>151</v>
      </c>
      <c r="B15" s="42">
        <v>204995.98719857025</v>
      </c>
      <c r="C15" s="43">
        <v>91.30797987000001</v>
      </c>
      <c r="D15" s="43">
        <v>204674.65498919025</v>
      </c>
      <c r="E15" s="43"/>
      <c r="F15" s="44">
        <v>230.02422951</v>
      </c>
    </row>
    <row r="16" spans="1:6" ht="15.75">
      <c r="A16" s="39" t="s">
        <v>77</v>
      </c>
      <c r="B16" s="42">
        <v>102485.97844637003</v>
      </c>
      <c r="C16" s="43">
        <v>18.084898329999998</v>
      </c>
      <c r="D16" s="43">
        <v>102467.89354804004</v>
      </c>
      <c r="E16" s="43"/>
      <c r="F16" s="44"/>
    </row>
    <row r="17" spans="1:6" ht="15.75">
      <c r="A17" s="39" t="s">
        <v>78</v>
      </c>
      <c r="B17" s="42">
        <v>49783.17689956</v>
      </c>
      <c r="C17" s="43">
        <v>140.56845462</v>
      </c>
      <c r="D17" s="43">
        <v>49642.60844494</v>
      </c>
      <c r="E17" s="43"/>
      <c r="F17" s="44"/>
    </row>
    <row r="18" spans="1:6" ht="15.75">
      <c r="A18" s="39" t="s">
        <v>81</v>
      </c>
      <c r="B18" s="42">
        <v>113754.48986218998</v>
      </c>
      <c r="C18" s="43">
        <v>74.15052733999998</v>
      </c>
      <c r="D18" s="43">
        <v>113650.19287784999</v>
      </c>
      <c r="E18" s="43"/>
      <c r="F18" s="44">
        <v>30.146457</v>
      </c>
    </row>
    <row r="19" spans="1:6" ht="15.75">
      <c r="A19" s="39" t="s">
        <v>84</v>
      </c>
      <c r="B19" s="42">
        <v>113630.42659145006</v>
      </c>
      <c r="C19" s="43">
        <v>23.82909419</v>
      </c>
      <c r="D19" s="43">
        <v>113539.37837602005</v>
      </c>
      <c r="E19" s="43"/>
      <c r="F19" s="44">
        <v>67.21912123999999</v>
      </c>
    </row>
    <row r="20" spans="1:6" ht="15.75">
      <c r="A20" s="39" t="s">
        <v>87</v>
      </c>
      <c r="B20" s="42">
        <v>58614.54497786001</v>
      </c>
      <c r="C20" s="43">
        <v>31.565639060000002</v>
      </c>
      <c r="D20" s="43">
        <v>58582.97933880001</v>
      </c>
      <c r="E20" s="43"/>
      <c r="F20" s="44"/>
    </row>
    <row r="21" spans="1:6" ht="15.75">
      <c r="A21" s="39" t="s">
        <v>142</v>
      </c>
      <c r="B21" s="42">
        <v>13630.79583845</v>
      </c>
      <c r="C21" s="43">
        <v>80.97184536000002</v>
      </c>
      <c r="D21" s="43">
        <v>13544.871407310002</v>
      </c>
      <c r="E21" s="43"/>
      <c r="F21" s="44">
        <v>4.952585780000001</v>
      </c>
    </row>
    <row r="22" spans="1:6" ht="15.75">
      <c r="A22" s="39" t="s">
        <v>139</v>
      </c>
      <c r="B22" s="42">
        <v>767961.7263697487</v>
      </c>
      <c r="C22" s="43">
        <v>3311.18986211</v>
      </c>
      <c r="D22" s="43">
        <v>763074.6151436988</v>
      </c>
      <c r="E22" s="43"/>
      <c r="F22" s="44">
        <v>1575.92136394</v>
      </c>
    </row>
    <row r="23" spans="1:6" ht="15.75">
      <c r="A23" s="41" t="s">
        <v>144</v>
      </c>
      <c r="B23" s="42">
        <v>966933.1501005301</v>
      </c>
      <c r="C23" s="43">
        <v>436.84464734000005</v>
      </c>
      <c r="D23" s="43">
        <v>966466.1062609102</v>
      </c>
      <c r="E23" s="43"/>
      <c r="F23" s="44">
        <v>30.199192280000002</v>
      </c>
    </row>
    <row r="24" spans="1:6" ht="15.75">
      <c r="A24" s="40" t="s">
        <v>141</v>
      </c>
      <c r="B24" s="45">
        <v>161369.27731873</v>
      </c>
      <c r="C24" s="46">
        <v>122.73855693</v>
      </c>
      <c r="D24" s="46">
        <v>161050.47601900998</v>
      </c>
      <c r="E24" s="46">
        <v>6.08062214</v>
      </c>
      <c r="F24" s="47">
        <v>189.98212064999998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6" sqref="K16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154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3452611.906965861</v>
      </c>
      <c r="C7" s="50">
        <v>5040.5070597</v>
      </c>
      <c r="D7" s="50">
        <v>3445084.6128424113</v>
      </c>
      <c r="E7" s="50">
        <v>6.9432709500000005</v>
      </c>
      <c r="F7" s="51">
        <v>2479.8437927999994</v>
      </c>
    </row>
    <row r="8" spans="1:6" ht="15.75">
      <c r="A8" s="39" t="s">
        <v>57</v>
      </c>
      <c r="B8" s="42">
        <v>92621.67262232</v>
      </c>
      <c r="C8" s="43">
        <v>1.08270542</v>
      </c>
      <c r="D8" s="43">
        <v>92620.22243879999</v>
      </c>
      <c r="E8" s="43"/>
      <c r="F8" s="44">
        <v>0.36747810000000003</v>
      </c>
    </row>
    <row r="9" spans="1:6" ht="15.75">
      <c r="A9" s="39" t="s">
        <v>60</v>
      </c>
      <c r="B9" s="42">
        <v>165470.30311155994</v>
      </c>
      <c r="C9" s="43">
        <v>31.145554050000005</v>
      </c>
      <c r="D9" s="43">
        <v>165427.33902165995</v>
      </c>
      <c r="E9" s="43"/>
      <c r="F9" s="44">
        <v>11.81853585</v>
      </c>
    </row>
    <row r="10" spans="1:6" ht="15.75">
      <c r="A10" s="39" t="s">
        <v>149</v>
      </c>
      <c r="B10" s="42">
        <v>92800.33823294997</v>
      </c>
      <c r="C10" s="43">
        <v>394.37529123999997</v>
      </c>
      <c r="D10" s="43">
        <v>92387.38246330997</v>
      </c>
      <c r="E10" s="43"/>
      <c r="F10" s="44">
        <v>18.580478399999997</v>
      </c>
    </row>
    <row r="11" spans="1:6" ht="15.75">
      <c r="A11" s="39" t="s">
        <v>66</v>
      </c>
      <c r="B11" s="42">
        <v>99627.95463824998</v>
      </c>
      <c r="C11" s="43">
        <v>63.98976765999999</v>
      </c>
      <c r="D11" s="43">
        <v>99549.06932069</v>
      </c>
      <c r="E11" s="43"/>
      <c r="F11" s="44">
        <v>14.8955499</v>
      </c>
    </row>
    <row r="12" spans="1:6" ht="15.75">
      <c r="A12" s="39" t="s">
        <v>150</v>
      </c>
      <c r="B12" s="42">
        <v>196029.0395007099</v>
      </c>
      <c r="C12" s="43">
        <v>116.66096516</v>
      </c>
      <c r="D12" s="43">
        <v>195873.2227881499</v>
      </c>
      <c r="E12" s="43"/>
      <c r="F12" s="44">
        <v>39.155747399999996</v>
      </c>
    </row>
    <row r="13" spans="1:6" ht="15.75">
      <c r="A13" s="39" t="s">
        <v>138</v>
      </c>
      <c r="B13" s="42">
        <v>84210.45855782005</v>
      </c>
      <c r="C13" s="43">
        <v>21.2649943</v>
      </c>
      <c r="D13" s="43">
        <v>84189.19356352005</v>
      </c>
      <c r="E13" s="43"/>
      <c r="F13" s="44"/>
    </row>
    <row r="14" spans="1:6" ht="15.75">
      <c r="A14" s="39" t="s">
        <v>75</v>
      </c>
      <c r="B14" s="42">
        <v>98671.38401479002</v>
      </c>
      <c r="C14" s="43">
        <v>13.38478907</v>
      </c>
      <c r="D14" s="43">
        <v>98657.99922572002</v>
      </c>
      <c r="E14" s="43"/>
      <c r="F14" s="44"/>
    </row>
    <row r="15" spans="1:6" ht="15.75">
      <c r="A15" s="39" t="s">
        <v>151</v>
      </c>
      <c r="B15" s="42">
        <v>212287.31685037017</v>
      </c>
      <c r="C15" s="43">
        <v>89.36898101</v>
      </c>
      <c r="D15" s="43">
        <v>211935.31308596017</v>
      </c>
      <c r="E15" s="43"/>
      <c r="F15" s="44">
        <v>262.6347834</v>
      </c>
    </row>
    <row r="16" spans="1:6" ht="15.75">
      <c r="A16" s="39" t="s">
        <v>77</v>
      </c>
      <c r="B16" s="42">
        <v>103688.67809099003</v>
      </c>
      <c r="C16" s="43">
        <v>17.759650739999998</v>
      </c>
      <c r="D16" s="43">
        <v>103670.91844025001</v>
      </c>
      <c r="E16" s="43"/>
      <c r="F16" s="44"/>
    </row>
    <row r="17" spans="1:6" ht="15.75">
      <c r="A17" s="39" t="s">
        <v>78</v>
      </c>
      <c r="B17" s="42">
        <v>50316.494527070005</v>
      </c>
      <c r="C17" s="43">
        <v>129.30614520999998</v>
      </c>
      <c r="D17" s="43">
        <v>50187.18838186001</v>
      </c>
      <c r="E17" s="43"/>
      <c r="F17" s="44"/>
    </row>
    <row r="18" spans="1:6" ht="15.75">
      <c r="A18" s="39" t="s">
        <v>81</v>
      </c>
      <c r="B18" s="42">
        <v>116072.36454522</v>
      </c>
      <c r="C18" s="43">
        <v>46.41248146999999</v>
      </c>
      <c r="D18" s="43">
        <v>115991.52877374999</v>
      </c>
      <c r="E18" s="43"/>
      <c r="F18" s="44">
        <v>34.42329</v>
      </c>
    </row>
    <row r="19" spans="1:6" ht="15.75">
      <c r="A19" s="39" t="s">
        <v>84</v>
      </c>
      <c r="B19" s="42">
        <v>115408.70972150998</v>
      </c>
      <c r="C19" s="43">
        <v>22.86236521</v>
      </c>
      <c r="D19" s="43">
        <v>115309.22965744998</v>
      </c>
      <c r="E19" s="43"/>
      <c r="F19" s="44">
        <v>76.61769885000001</v>
      </c>
    </row>
    <row r="20" spans="1:6" ht="15.75">
      <c r="A20" s="39" t="s">
        <v>87</v>
      </c>
      <c r="B20" s="42">
        <v>59773.253764509995</v>
      </c>
      <c r="C20" s="43">
        <v>28.722852760000002</v>
      </c>
      <c r="D20" s="43">
        <v>59744.530911749986</v>
      </c>
      <c r="E20" s="43"/>
      <c r="F20" s="44"/>
    </row>
    <row r="21" spans="1:6" ht="15.75">
      <c r="A21" s="39" t="s">
        <v>142</v>
      </c>
      <c r="B21" s="42">
        <v>14941.633949529998</v>
      </c>
      <c r="C21" s="43">
        <v>80.35211951000001</v>
      </c>
      <c r="D21" s="43">
        <v>14855.626628269998</v>
      </c>
      <c r="E21" s="43"/>
      <c r="F21" s="44">
        <v>5.65520175</v>
      </c>
    </row>
    <row r="22" spans="1:6" ht="15.75">
      <c r="A22" s="39" t="s">
        <v>139</v>
      </c>
      <c r="B22" s="42">
        <v>788219.202694949</v>
      </c>
      <c r="C22" s="43">
        <v>3432.13069492</v>
      </c>
      <c r="D22" s="43">
        <v>783022.7534891289</v>
      </c>
      <c r="E22" s="43"/>
      <c r="F22" s="44">
        <v>1764.3185108999996</v>
      </c>
    </row>
    <row r="23" spans="1:6" ht="15.75">
      <c r="A23" s="41" t="s">
        <v>144</v>
      </c>
      <c r="B23" s="42">
        <v>996415.2634093722</v>
      </c>
      <c r="C23" s="43">
        <v>433.51711470000004</v>
      </c>
      <c r="D23" s="43">
        <v>995947.2627879223</v>
      </c>
      <c r="E23" s="43"/>
      <c r="F23" s="44">
        <v>34.48350675</v>
      </c>
    </row>
    <row r="24" spans="1:6" ht="15.75">
      <c r="A24" s="40" t="s">
        <v>141</v>
      </c>
      <c r="B24" s="45">
        <v>166057.83873393998</v>
      </c>
      <c r="C24" s="46">
        <v>118.17058727000001</v>
      </c>
      <c r="D24" s="46">
        <v>165715.83186421997</v>
      </c>
      <c r="E24" s="46">
        <v>6.9432709500000005</v>
      </c>
      <c r="F24" s="47">
        <v>216.8930115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2" sqref="I12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155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3529091.9732771516</v>
      </c>
      <c r="C7" s="50">
        <v>4978.88615804</v>
      </c>
      <c r="D7" s="50">
        <v>3521857.090194831</v>
      </c>
      <c r="E7" s="50">
        <v>6.540841769999999</v>
      </c>
      <c r="F7" s="51">
        <v>2249.4560825099998</v>
      </c>
    </row>
    <row r="8" spans="1:6" ht="15.75">
      <c r="A8" s="39" t="s">
        <v>57</v>
      </c>
      <c r="B8" s="42">
        <v>95674.66118741003</v>
      </c>
      <c r="C8" s="43">
        <v>0.97168756</v>
      </c>
      <c r="D8" s="43">
        <v>95673.34332063004</v>
      </c>
      <c r="E8" s="43"/>
      <c r="F8" s="44">
        <v>0.34617922</v>
      </c>
    </row>
    <row r="9" spans="1:6" ht="15.75">
      <c r="A9" s="39" t="s">
        <v>60</v>
      </c>
      <c r="B9" s="42">
        <v>167415.1870459999</v>
      </c>
      <c r="C9" s="43">
        <v>30.02351876</v>
      </c>
      <c r="D9" s="43">
        <v>167374.0301661499</v>
      </c>
      <c r="E9" s="43"/>
      <c r="F9" s="44">
        <v>11.13336109</v>
      </c>
    </row>
    <row r="10" spans="1:6" ht="15.75">
      <c r="A10" s="39" t="s">
        <v>149</v>
      </c>
      <c r="B10" s="42">
        <v>94528.15420699999</v>
      </c>
      <c r="C10" s="43">
        <v>388.31558868999997</v>
      </c>
      <c r="D10" s="43">
        <v>94122.39479124999</v>
      </c>
      <c r="E10" s="43"/>
      <c r="F10" s="44">
        <v>17.443827060000004</v>
      </c>
    </row>
    <row r="11" spans="1:6" ht="15.75">
      <c r="A11" s="39" t="s">
        <v>66</v>
      </c>
      <c r="B11" s="42">
        <v>101424.64518153005</v>
      </c>
      <c r="C11" s="43">
        <v>64.12308888999999</v>
      </c>
      <c r="D11" s="43">
        <v>101346.48988279003</v>
      </c>
      <c r="E11" s="43"/>
      <c r="F11" s="44">
        <v>14.03220985</v>
      </c>
    </row>
    <row r="12" spans="1:6" ht="15.75">
      <c r="A12" s="39" t="s">
        <v>150</v>
      </c>
      <c r="B12" s="42">
        <v>199525.47718121004</v>
      </c>
      <c r="C12" s="43">
        <v>107.65176373</v>
      </c>
      <c r="D12" s="43">
        <v>199390.74988742004</v>
      </c>
      <c r="E12" s="43"/>
      <c r="F12" s="44">
        <v>27.07553006</v>
      </c>
    </row>
    <row r="13" spans="1:6" ht="15.75">
      <c r="A13" s="39" t="s">
        <v>138</v>
      </c>
      <c r="B13" s="42">
        <v>85504.85112282</v>
      </c>
      <c r="C13" s="43">
        <v>21.2649943</v>
      </c>
      <c r="D13" s="43">
        <v>85483.58612852</v>
      </c>
      <c r="E13" s="43"/>
      <c r="F13" s="44"/>
    </row>
    <row r="14" spans="1:6" ht="15.75">
      <c r="A14" s="39" t="s">
        <v>75</v>
      </c>
      <c r="B14" s="42">
        <v>99821.26927088996</v>
      </c>
      <c r="C14" s="43">
        <v>11.94363027</v>
      </c>
      <c r="D14" s="43">
        <v>99809.32564061997</v>
      </c>
      <c r="E14" s="43"/>
      <c r="F14" s="44"/>
    </row>
    <row r="15" spans="1:6" ht="15.75">
      <c r="A15" s="39" t="s">
        <v>151</v>
      </c>
      <c r="B15" s="42">
        <v>217313.82530689024</v>
      </c>
      <c r="C15" s="43">
        <v>87.86120864</v>
      </c>
      <c r="D15" s="43">
        <v>216978.55152078025</v>
      </c>
      <c r="E15" s="43"/>
      <c r="F15" s="44">
        <v>247.41257747</v>
      </c>
    </row>
    <row r="16" spans="1:6" ht="15.75">
      <c r="A16" s="39" t="s">
        <v>77</v>
      </c>
      <c r="B16" s="42">
        <v>105227.12127010002</v>
      </c>
      <c r="C16" s="43">
        <v>17.11555784</v>
      </c>
      <c r="D16" s="43">
        <v>105210.00571226003</v>
      </c>
      <c r="E16" s="43"/>
      <c r="F16" s="44"/>
    </row>
    <row r="17" spans="1:6" ht="15.75">
      <c r="A17" s="39" t="s">
        <v>78</v>
      </c>
      <c r="B17" s="42">
        <v>51082.57586163001</v>
      </c>
      <c r="C17" s="43">
        <v>115.13948316000001</v>
      </c>
      <c r="D17" s="43">
        <v>50967.43637847</v>
      </c>
      <c r="E17" s="43"/>
      <c r="F17" s="44"/>
    </row>
    <row r="18" spans="1:6" ht="15.75">
      <c r="A18" s="39" t="s">
        <v>81</v>
      </c>
      <c r="B18" s="42">
        <v>117016.27568470998</v>
      </c>
      <c r="C18" s="43">
        <v>47.26178493</v>
      </c>
      <c r="D18" s="43">
        <v>116936.58576976</v>
      </c>
      <c r="E18" s="43"/>
      <c r="F18" s="44">
        <v>32.42813002</v>
      </c>
    </row>
    <row r="19" spans="1:6" ht="15.75">
      <c r="A19" s="39" t="s">
        <v>84</v>
      </c>
      <c r="B19" s="42">
        <v>116751.91654817994</v>
      </c>
      <c r="C19" s="43">
        <v>22.378553729999997</v>
      </c>
      <c r="D19" s="43">
        <v>116657.47027823994</v>
      </c>
      <c r="E19" s="43"/>
      <c r="F19" s="44">
        <v>72.06771621000001</v>
      </c>
    </row>
    <row r="20" spans="1:6" ht="15.75">
      <c r="A20" s="39" t="s">
        <v>87</v>
      </c>
      <c r="B20" s="42">
        <v>60577.96153290001</v>
      </c>
      <c r="C20" s="43">
        <v>21.623760280000003</v>
      </c>
      <c r="D20" s="43">
        <v>60556.337772620005</v>
      </c>
      <c r="E20" s="43"/>
      <c r="F20" s="44"/>
    </row>
    <row r="21" spans="1:6" ht="15.75">
      <c r="A21" s="39" t="s">
        <v>142</v>
      </c>
      <c r="B21" s="42">
        <v>15351.269309550004</v>
      </c>
      <c r="C21" s="43">
        <v>77.14402100999999</v>
      </c>
      <c r="D21" s="43">
        <v>15272.880469330003</v>
      </c>
      <c r="E21" s="43"/>
      <c r="F21" s="44">
        <v>1.24481921</v>
      </c>
    </row>
    <row r="22" spans="1:6" ht="15.75">
      <c r="A22" s="39" t="s">
        <v>139</v>
      </c>
      <c r="B22" s="42">
        <v>806135.2647094704</v>
      </c>
      <c r="C22" s="43">
        <v>3406.47710194</v>
      </c>
      <c r="D22" s="43">
        <v>801092.1495473804</v>
      </c>
      <c r="E22" s="43"/>
      <c r="F22" s="44">
        <v>1636.6380601499998</v>
      </c>
    </row>
    <row r="23" spans="1:6" ht="15.75">
      <c r="A23" s="41" t="s">
        <v>144</v>
      </c>
      <c r="B23" s="42">
        <v>1025319.5729803907</v>
      </c>
      <c r="C23" s="43">
        <v>441.51871304</v>
      </c>
      <c r="D23" s="43">
        <v>1024845.5694107207</v>
      </c>
      <c r="E23" s="43"/>
      <c r="F23" s="44">
        <v>32.484856629999996</v>
      </c>
    </row>
    <row r="24" spans="1:6" ht="15.75">
      <c r="A24" s="40" t="s">
        <v>141</v>
      </c>
      <c r="B24" s="45">
        <v>170421.94487647008</v>
      </c>
      <c r="C24" s="46">
        <v>118.07170127</v>
      </c>
      <c r="D24" s="46">
        <v>170140.18351789008</v>
      </c>
      <c r="E24" s="46">
        <v>6.540841769999999</v>
      </c>
      <c r="F24" s="47">
        <v>157.14881554000002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13" sqref="K13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156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3676887.890976711</v>
      </c>
      <c r="C7" s="50">
        <v>4899.902186609999</v>
      </c>
      <c r="D7" s="50">
        <v>3669763.7062514117</v>
      </c>
      <c r="E7" s="50">
        <v>6.26128745</v>
      </c>
      <c r="F7" s="51">
        <v>2218.02125124</v>
      </c>
    </row>
    <row r="8" spans="1:6" ht="15.75">
      <c r="A8" s="39" t="s">
        <v>57</v>
      </c>
      <c r="B8" s="42">
        <v>101445.38441931005</v>
      </c>
      <c r="C8" s="43">
        <v>0.86008263</v>
      </c>
      <c r="D8" s="43">
        <v>101444.19295310005</v>
      </c>
      <c r="E8" s="43"/>
      <c r="F8" s="44">
        <v>0.33138358</v>
      </c>
    </row>
    <row r="9" spans="1:6" ht="15.75">
      <c r="A9" s="39" t="s">
        <v>60</v>
      </c>
      <c r="B9" s="42">
        <v>173551.65180971014</v>
      </c>
      <c r="C9" s="43">
        <v>29.79810935</v>
      </c>
      <c r="D9" s="43">
        <v>173511.19670818013</v>
      </c>
      <c r="E9" s="43"/>
      <c r="F9" s="44">
        <v>10.65699218</v>
      </c>
    </row>
    <row r="10" spans="1:6" ht="15.75">
      <c r="A10" s="39" t="s">
        <v>149</v>
      </c>
      <c r="B10" s="42">
        <v>98514.13373516999</v>
      </c>
      <c r="C10" s="43">
        <v>380.64463391</v>
      </c>
      <c r="D10" s="43">
        <v>98116.85607631</v>
      </c>
      <c r="E10" s="43"/>
      <c r="F10" s="44">
        <v>16.63302495</v>
      </c>
    </row>
    <row r="11" spans="1:6" ht="15.75">
      <c r="A11" s="39" t="s">
        <v>66</v>
      </c>
      <c r="B11" s="42">
        <v>106290.84671247</v>
      </c>
      <c r="C11" s="43">
        <v>62.99822543</v>
      </c>
      <c r="D11" s="43">
        <v>106214.41601115</v>
      </c>
      <c r="E11" s="43"/>
      <c r="F11" s="44">
        <v>13.432475890000001</v>
      </c>
    </row>
    <row r="12" spans="1:6" ht="15.75">
      <c r="A12" s="39" t="s">
        <v>150</v>
      </c>
      <c r="B12" s="42">
        <v>205830.19032406982</v>
      </c>
      <c r="C12" s="43">
        <v>50.00610544999999</v>
      </c>
      <c r="D12" s="43">
        <v>205754.4098758598</v>
      </c>
      <c r="E12" s="43"/>
      <c r="F12" s="44">
        <v>25.774342760000003</v>
      </c>
    </row>
    <row r="13" spans="1:6" ht="15.75">
      <c r="A13" s="39" t="s">
        <v>138</v>
      </c>
      <c r="B13" s="42">
        <v>88082.75862662004</v>
      </c>
      <c r="C13" s="43">
        <v>21.2649943</v>
      </c>
      <c r="D13" s="43">
        <v>88061.49363232004</v>
      </c>
      <c r="E13" s="43"/>
      <c r="F13" s="44"/>
    </row>
    <row r="14" spans="1:6" ht="15.75">
      <c r="A14" s="39" t="s">
        <v>75</v>
      </c>
      <c r="B14" s="42">
        <v>103031.50498597989</v>
      </c>
      <c r="C14" s="43">
        <v>11.734818169999999</v>
      </c>
      <c r="D14" s="43">
        <v>103019.77016780988</v>
      </c>
      <c r="E14" s="43"/>
      <c r="F14" s="44"/>
    </row>
    <row r="15" spans="1:6" ht="15.75">
      <c r="A15" s="39" t="s">
        <v>151</v>
      </c>
      <c r="B15" s="42">
        <v>227262.60839770013</v>
      </c>
      <c r="C15" s="43">
        <v>81.90185638</v>
      </c>
      <c r="D15" s="43">
        <v>226943.86832998015</v>
      </c>
      <c r="E15" s="43"/>
      <c r="F15" s="44">
        <v>236.83821134000002</v>
      </c>
    </row>
    <row r="16" spans="1:6" ht="15.75">
      <c r="A16" s="39" t="s">
        <v>77</v>
      </c>
      <c r="B16" s="42">
        <v>110293.68675286997</v>
      </c>
      <c r="C16" s="43">
        <v>21.00296005</v>
      </c>
      <c r="D16" s="43">
        <v>110272.68379281997</v>
      </c>
      <c r="E16" s="43"/>
      <c r="F16" s="44"/>
    </row>
    <row r="17" spans="1:6" ht="15.75">
      <c r="A17" s="39" t="s">
        <v>78</v>
      </c>
      <c r="B17" s="42">
        <v>53437.10414195</v>
      </c>
      <c r="C17" s="43">
        <v>103.39956665000001</v>
      </c>
      <c r="D17" s="43">
        <v>53333.704575300006</v>
      </c>
      <c r="E17" s="43"/>
      <c r="F17" s="44"/>
    </row>
    <row r="18" spans="1:6" ht="15.75">
      <c r="A18" s="39" t="s">
        <v>81</v>
      </c>
      <c r="B18" s="42">
        <v>121019.67789893998</v>
      </c>
      <c r="C18" s="43">
        <v>47.0472077</v>
      </c>
      <c r="D18" s="43">
        <v>120941.58853327998</v>
      </c>
      <c r="E18" s="43"/>
      <c r="F18" s="44">
        <v>31.04215796</v>
      </c>
    </row>
    <row r="19" spans="1:6" ht="15.75">
      <c r="A19" s="39" t="s">
        <v>84</v>
      </c>
      <c r="B19" s="42">
        <v>121062.41321830999</v>
      </c>
      <c r="C19" s="43">
        <v>22.250126590000004</v>
      </c>
      <c r="D19" s="43">
        <v>120971.29345162999</v>
      </c>
      <c r="E19" s="43"/>
      <c r="F19" s="44">
        <v>68.86964009</v>
      </c>
    </row>
    <row r="20" spans="1:6" ht="15.75">
      <c r="A20" s="39" t="s">
        <v>87</v>
      </c>
      <c r="B20" s="42">
        <v>62377.14840895</v>
      </c>
      <c r="C20" s="43">
        <v>21.13359786</v>
      </c>
      <c r="D20" s="43">
        <v>62356.014811090005</v>
      </c>
      <c r="E20" s="43"/>
      <c r="F20" s="44"/>
    </row>
    <row r="21" spans="1:6" ht="15.75">
      <c r="A21" s="39" t="s">
        <v>142</v>
      </c>
      <c r="B21" s="42">
        <v>16186.787318490002</v>
      </c>
      <c r="C21" s="43">
        <v>77.11807900999999</v>
      </c>
      <c r="D21" s="43">
        <v>16108.47762361</v>
      </c>
      <c r="E21" s="43"/>
      <c r="F21" s="44">
        <v>1.1916158700000001</v>
      </c>
    </row>
    <row r="22" spans="1:6" ht="15.75">
      <c r="A22" s="39" t="s">
        <v>139</v>
      </c>
      <c r="B22" s="42">
        <v>839868.9013266901</v>
      </c>
      <c r="C22" s="43">
        <v>3414.75850665</v>
      </c>
      <c r="D22" s="43">
        <v>834890.3922826501</v>
      </c>
      <c r="E22" s="43"/>
      <c r="F22" s="44">
        <v>1563.7505373899999</v>
      </c>
    </row>
    <row r="23" spans="1:6" ht="15.75">
      <c r="A23" s="41" t="s">
        <v>144</v>
      </c>
      <c r="B23" s="42">
        <v>1073365.3895437913</v>
      </c>
      <c r="C23" s="43">
        <v>439.13455672000003</v>
      </c>
      <c r="D23" s="43">
        <v>1072895.1585269812</v>
      </c>
      <c r="E23" s="43"/>
      <c r="F23" s="44">
        <v>31.09646009</v>
      </c>
    </row>
    <row r="24" spans="1:6" ht="15.75">
      <c r="A24" s="40" t="s">
        <v>141</v>
      </c>
      <c r="B24" s="45">
        <v>175267.7033556901</v>
      </c>
      <c r="C24" s="46">
        <v>114.84875976000002</v>
      </c>
      <c r="D24" s="46">
        <v>174928.18889934008</v>
      </c>
      <c r="E24" s="46">
        <v>6.26128745</v>
      </c>
      <c r="F24" s="47">
        <v>218.40440913999998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90" verticalDpi="9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K9" sqref="K9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157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3775940.6216554577</v>
      </c>
      <c r="C7" s="50">
        <v>4880.854128459999</v>
      </c>
      <c r="D7" s="50">
        <v>3769135.801511248</v>
      </c>
      <c r="E7" s="50">
        <v>5.8164973</v>
      </c>
      <c r="F7" s="51">
        <v>1918.14951845</v>
      </c>
    </row>
    <row r="8" spans="1:6" ht="15.75">
      <c r="A8" s="39" t="s">
        <v>57</v>
      </c>
      <c r="B8" s="42">
        <v>104649.40723480993</v>
      </c>
      <c r="C8" s="43">
        <v>0.8938260100000001</v>
      </c>
      <c r="D8" s="43">
        <v>104648.20556608994</v>
      </c>
      <c r="E8" s="43"/>
      <c r="F8" s="44">
        <v>0.30784271</v>
      </c>
    </row>
    <row r="9" spans="1:6" ht="15.75">
      <c r="A9" s="39" t="s">
        <v>60</v>
      </c>
      <c r="B9" s="42">
        <v>177950.39395555024</v>
      </c>
      <c r="C9" s="43">
        <v>30.81497039</v>
      </c>
      <c r="D9" s="43">
        <v>177909.67966363026</v>
      </c>
      <c r="E9" s="43"/>
      <c r="F9" s="44">
        <v>9.89932153</v>
      </c>
    </row>
    <row r="10" spans="1:6" ht="15.75">
      <c r="A10" s="39" t="s">
        <v>149</v>
      </c>
      <c r="B10" s="42">
        <v>101144.87967888998</v>
      </c>
      <c r="C10" s="43">
        <v>345.77089493999995</v>
      </c>
      <c r="D10" s="43">
        <v>100783.71969189998</v>
      </c>
      <c r="E10" s="43"/>
      <c r="F10" s="44">
        <v>15.38909205</v>
      </c>
    </row>
    <row r="11" spans="1:6" ht="15.75">
      <c r="A11" s="39" t="s">
        <v>66</v>
      </c>
      <c r="B11" s="42">
        <v>108810.82724072995</v>
      </c>
      <c r="C11" s="43">
        <v>62.46593492</v>
      </c>
      <c r="D11" s="43">
        <v>108735.88304787998</v>
      </c>
      <c r="E11" s="43"/>
      <c r="F11" s="44">
        <v>12.47825793</v>
      </c>
    </row>
    <row r="12" spans="1:6" ht="15.75">
      <c r="A12" s="39" t="s">
        <v>150</v>
      </c>
      <c r="B12" s="42">
        <v>211657.78463951018</v>
      </c>
      <c r="C12" s="43">
        <v>49.37877311</v>
      </c>
      <c r="D12" s="43">
        <v>211584.6024565702</v>
      </c>
      <c r="E12" s="43"/>
      <c r="F12" s="44">
        <v>23.80340983</v>
      </c>
    </row>
    <row r="13" spans="1:6" ht="15.75">
      <c r="A13" s="39" t="s">
        <v>138</v>
      </c>
      <c r="B13" s="42">
        <v>89831.82010637</v>
      </c>
      <c r="C13" s="43">
        <v>21.2649943</v>
      </c>
      <c r="D13" s="43">
        <v>89810.55511207001</v>
      </c>
      <c r="E13" s="43"/>
      <c r="F13" s="44"/>
    </row>
    <row r="14" spans="1:6" ht="15.75">
      <c r="A14" s="39" t="s">
        <v>75</v>
      </c>
      <c r="B14" s="42">
        <v>105658.43259177996</v>
      </c>
      <c r="C14" s="43">
        <v>10.957204189999999</v>
      </c>
      <c r="D14" s="43">
        <v>105647.47538758996</v>
      </c>
      <c r="E14" s="43"/>
      <c r="F14" s="44"/>
    </row>
    <row r="15" spans="1:6" ht="15.75">
      <c r="A15" s="39" t="s">
        <v>151</v>
      </c>
      <c r="B15" s="42">
        <v>235316.64742486022</v>
      </c>
      <c r="C15" s="43">
        <v>81.12626087999999</v>
      </c>
      <c r="D15" s="43">
        <v>235015.50749603022</v>
      </c>
      <c r="E15" s="43"/>
      <c r="F15" s="44">
        <v>220.01366794999998</v>
      </c>
    </row>
    <row r="16" spans="1:6" ht="15.75">
      <c r="A16" s="39" t="s">
        <v>77</v>
      </c>
      <c r="B16" s="42">
        <v>112792.33000885</v>
      </c>
      <c r="C16" s="43">
        <v>20.22022725</v>
      </c>
      <c r="D16" s="43">
        <v>112772.1097816</v>
      </c>
      <c r="E16" s="43"/>
      <c r="F16" s="44"/>
    </row>
    <row r="17" spans="1:6" ht="15.75">
      <c r="A17" s="39" t="s">
        <v>78</v>
      </c>
      <c r="B17" s="42">
        <v>54554.31023806</v>
      </c>
      <c r="C17" s="43">
        <v>91.39373445</v>
      </c>
      <c r="D17" s="43">
        <v>54462.91650361001</v>
      </c>
      <c r="E17" s="43"/>
      <c r="F17" s="44"/>
    </row>
    <row r="18" spans="1:6" ht="15.75">
      <c r="A18" s="39" t="s">
        <v>81</v>
      </c>
      <c r="B18" s="42">
        <v>124781.01049783</v>
      </c>
      <c r="C18" s="43">
        <v>48.13542233</v>
      </c>
      <c r="D18" s="43">
        <v>124704.03809436</v>
      </c>
      <c r="E18" s="43"/>
      <c r="F18" s="44">
        <v>28.83698114</v>
      </c>
    </row>
    <row r="19" spans="1:6" ht="15.75">
      <c r="A19" s="39" t="s">
        <v>84</v>
      </c>
      <c r="B19" s="42">
        <v>124177.28142582996</v>
      </c>
      <c r="C19" s="43">
        <v>22.168535619999997</v>
      </c>
      <c r="D19" s="43">
        <v>124091.25062091996</v>
      </c>
      <c r="E19" s="43"/>
      <c r="F19" s="44">
        <v>63.86226929</v>
      </c>
    </row>
    <row r="20" spans="1:6" ht="15.75">
      <c r="A20" s="39" t="s">
        <v>87</v>
      </c>
      <c r="B20" s="42">
        <v>63315.17448654999</v>
      </c>
      <c r="C20" s="43">
        <v>15.74139812</v>
      </c>
      <c r="D20" s="43">
        <v>63299.43308842999</v>
      </c>
      <c r="E20" s="43"/>
      <c r="F20" s="44"/>
    </row>
    <row r="21" spans="1:6" ht="15.75">
      <c r="A21" s="39" t="s">
        <v>142</v>
      </c>
      <c r="B21" s="42">
        <v>17026.794510720003</v>
      </c>
      <c r="C21" s="43">
        <v>77.11807900999999</v>
      </c>
      <c r="D21" s="43">
        <v>16948.569465999997</v>
      </c>
      <c r="E21" s="43"/>
      <c r="F21" s="44">
        <v>1.1069657099999999</v>
      </c>
    </row>
    <row r="22" spans="1:6" ht="15.75">
      <c r="A22" s="39" t="s">
        <v>139</v>
      </c>
      <c r="B22" s="42">
        <v>863591.8620625698</v>
      </c>
      <c r="C22" s="43">
        <v>3454.5231589699997</v>
      </c>
      <c r="D22" s="43">
        <v>858826.6639875998</v>
      </c>
      <c r="E22" s="43"/>
      <c r="F22" s="44">
        <v>1310.674916</v>
      </c>
    </row>
    <row r="23" spans="1:6" ht="15.75">
      <c r="A23" s="41" t="s">
        <v>144</v>
      </c>
      <c r="B23" s="42">
        <v>1101220.8607548077</v>
      </c>
      <c r="C23" s="43">
        <v>437.25328123</v>
      </c>
      <c r="D23" s="43">
        <v>1100754.7200478276</v>
      </c>
      <c r="E23" s="43"/>
      <c r="F23" s="44">
        <v>28.88742575</v>
      </c>
    </row>
    <row r="24" spans="1:6" ht="15.75">
      <c r="A24" s="40" t="s">
        <v>141</v>
      </c>
      <c r="B24" s="45">
        <v>179460.80479773995</v>
      </c>
      <c r="C24" s="46">
        <v>111.62743274</v>
      </c>
      <c r="D24" s="46">
        <v>179140.47149913997</v>
      </c>
      <c r="E24" s="46">
        <v>5.8164973</v>
      </c>
      <c r="F24" s="47">
        <v>202.88936856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="80" zoomScaleNormal="80" zoomScalePageLayoutView="0" workbookViewId="0" topLeftCell="A1">
      <selection activeCell="I15" sqref="I15"/>
    </sheetView>
  </sheetViews>
  <sheetFormatPr defaultColWidth="9.00390625" defaultRowHeight="12.75"/>
  <cols>
    <col min="1" max="1" width="37.25390625" style="4" customWidth="1"/>
    <col min="2" max="2" width="15.625" style="4" customWidth="1"/>
    <col min="3" max="3" width="17.125" style="4" customWidth="1"/>
    <col min="4" max="4" width="19.875" style="4" bestFit="1" customWidth="1"/>
    <col min="5" max="5" width="13.00390625" style="4" customWidth="1"/>
    <col min="6" max="6" width="19.875" style="4" bestFit="1" customWidth="1"/>
    <col min="7" max="16384" width="9.125" style="4" customWidth="1"/>
  </cols>
  <sheetData>
    <row r="1" spans="1:6" ht="15.75">
      <c r="A1" s="71" t="s">
        <v>158</v>
      </c>
      <c r="B1" s="71"/>
      <c r="C1" s="71"/>
      <c r="D1" s="71"/>
      <c r="E1" s="71"/>
      <c r="F1" s="71"/>
    </row>
    <row r="2" spans="1:6" ht="15.75">
      <c r="A2" s="71"/>
      <c r="B2" s="71"/>
      <c r="C2" s="71"/>
      <c r="D2" s="71"/>
      <c r="E2" s="71"/>
      <c r="F2" s="71"/>
    </row>
    <row r="3" spans="1:6" ht="15.75">
      <c r="A3" s="38"/>
      <c r="B3" s="38"/>
      <c r="C3" s="38"/>
      <c r="D3" s="38"/>
      <c r="E3" s="38"/>
      <c r="F3" s="38"/>
    </row>
    <row r="4" spans="1:6" ht="15.75">
      <c r="A4" s="38"/>
      <c r="B4" s="38"/>
      <c r="C4" s="38"/>
      <c r="D4" s="38"/>
      <c r="E4" s="38"/>
      <c r="F4" s="55" t="s">
        <v>143</v>
      </c>
    </row>
    <row r="5" spans="1:6" ht="15.75" customHeight="1">
      <c r="A5" s="72"/>
      <c r="B5" s="74" t="s">
        <v>48</v>
      </c>
      <c r="C5" s="74" t="s">
        <v>49</v>
      </c>
      <c r="D5" s="74"/>
      <c r="E5" s="74" t="s">
        <v>50</v>
      </c>
      <c r="F5" s="74"/>
    </row>
    <row r="6" spans="1:6" ht="15.75" customHeight="1">
      <c r="A6" s="73"/>
      <c r="B6" s="74"/>
      <c r="C6" s="52" t="s">
        <v>53</v>
      </c>
      <c r="D6" s="52" t="s">
        <v>54</v>
      </c>
      <c r="E6" s="52" t="s">
        <v>53</v>
      </c>
      <c r="F6" s="52" t="s">
        <v>54</v>
      </c>
    </row>
    <row r="7" spans="1:6" ht="18.75" customHeight="1">
      <c r="A7" s="48" t="s">
        <v>140</v>
      </c>
      <c r="B7" s="49">
        <v>3890145.4130034475</v>
      </c>
      <c r="C7" s="50">
        <v>4737.425803619998</v>
      </c>
      <c r="D7" s="50">
        <v>3883856.3341899565</v>
      </c>
      <c r="E7" s="50">
        <v>6.59736982</v>
      </c>
      <c r="F7" s="51">
        <v>1545.0556400500002</v>
      </c>
    </row>
    <row r="8" spans="1:6" ht="15.75">
      <c r="A8" s="39" t="s">
        <v>57</v>
      </c>
      <c r="B8" s="42">
        <v>107895.89026218999</v>
      </c>
      <c r="C8" s="43">
        <v>0.75688842</v>
      </c>
      <c r="D8" s="43">
        <v>107895.13337376999</v>
      </c>
      <c r="E8" s="43"/>
      <c r="F8" s="44"/>
    </row>
    <row r="9" spans="1:6" ht="15.75">
      <c r="A9" s="39" t="s">
        <v>60</v>
      </c>
      <c r="B9" s="42">
        <v>182134.57755733977</v>
      </c>
      <c r="C9" s="43">
        <v>29.37528938</v>
      </c>
      <c r="D9" s="43">
        <v>182093.97502638976</v>
      </c>
      <c r="E9" s="43"/>
      <c r="F9" s="44">
        <v>11.22724157</v>
      </c>
    </row>
    <row r="10" spans="1:6" ht="15.75">
      <c r="A10" s="39" t="s">
        <v>145</v>
      </c>
      <c r="B10" s="42">
        <v>103024.83618339004</v>
      </c>
      <c r="C10" s="43">
        <v>345.97308934999995</v>
      </c>
      <c r="D10" s="43">
        <v>102661.48728109003</v>
      </c>
      <c r="E10" s="43">
        <v>0</v>
      </c>
      <c r="F10" s="44">
        <v>17.37581295</v>
      </c>
    </row>
    <row r="11" spans="1:6" ht="15.75">
      <c r="A11" s="39" t="s">
        <v>66</v>
      </c>
      <c r="B11" s="42">
        <v>112106.20823095004</v>
      </c>
      <c r="C11" s="43">
        <v>76.39177658</v>
      </c>
      <c r="D11" s="43">
        <v>112029.81645437004</v>
      </c>
      <c r="E11" s="43"/>
      <c r="F11" s="44"/>
    </row>
    <row r="12" spans="1:6" ht="15.75">
      <c r="A12" s="39" t="s">
        <v>146</v>
      </c>
      <c r="B12" s="42">
        <v>217458.69110427995</v>
      </c>
      <c r="C12" s="43">
        <v>49.37877311</v>
      </c>
      <c r="D12" s="43">
        <v>217389.73818668997</v>
      </c>
      <c r="E12" s="43">
        <v>0</v>
      </c>
      <c r="F12" s="44">
        <v>19.57414448</v>
      </c>
    </row>
    <row r="13" spans="1:6" ht="15.75">
      <c r="A13" s="39" t="s">
        <v>138</v>
      </c>
      <c r="B13" s="42">
        <v>91975.56058261002</v>
      </c>
      <c r="C13" s="43">
        <v>20.2649943</v>
      </c>
      <c r="D13" s="43">
        <v>91955.29558831002</v>
      </c>
      <c r="E13" s="43"/>
      <c r="F13" s="44"/>
    </row>
    <row r="14" spans="1:6" ht="15.75">
      <c r="A14" s="39" t="s">
        <v>75</v>
      </c>
      <c r="B14" s="42">
        <v>108763.85316759004</v>
      </c>
      <c r="C14" s="43">
        <v>10.579827210000001</v>
      </c>
      <c r="D14" s="43">
        <v>108753.27334038005</v>
      </c>
      <c r="E14" s="43"/>
      <c r="F14" s="44"/>
    </row>
    <row r="15" spans="1:6" ht="15.75">
      <c r="A15" s="39" t="s">
        <v>147</v>
      </c>
      <c r="B15" s="42">
        <v>244630.05811878006</v>
      </c>
      <c r="C15" s="43">
        <v>79.07022627999999</v>
      </c>
      <c r="D15" s="43">
        <v>244324.76147345008</v>
      </c>
      <c r="E15" s="43">
        <v>0</v>
      </c>
      <c r="F15" s="44">
        <v>226.22641905</v>
      </c>
    </row>
    <row r="16" spans="1:6" ht="15.75">
      <c r="A16" s="39" t="s">
        <v>77</v>
      </c>
      <c r="B16" s="42">
        <v>116104.83528649</v>
      </c>
      <c r="C16" s="43">
        <v>19.43434554</v>
      </c>
      <c r="D16" s="43">
        <v>116085.40094095</v>
      </c>
      <c r="E16" s="43"/>
      <c r="F16" s="44"/>
    </row>
    <row r="17" spans="1:6" ht="15.75">
      <c r="A17" s="39" t="s">
        <v>78</v>
      </c>
      <c r="B17" s="42">
        <v>55960.510227499995</v>
      </c>
      <c r="C17" s="43">
        <v>80.34858867</v>
      </c>
      <c r="D17" s="43">
        <v>55880.16163883</v>
      </c>
      <c r="E17" s="43"/>
      <c r="F17" s="44"/>
    </row>
    <row r="18" spans="1:6" ht="15.75">
      <c r="A18" s="39" t="s">
        <v>81</v>
      </c>
      <c r="B18" s="42">
        <v>128693.52682594</v>
      </c>
      <c r="C18" s="43">
        <v>47.82449925</v>
      </c>
      <c r="D18" s="43">
        <v>128612.99394241</v>
      </c>
      <c r="E18" s="43"/>
      <c r="F18" s="44">
        <v>32.708384280000004</v>
      </c>
    </row>
    <row r="19" spans="1:6" ht="15.75">
      <c r="A19" s="39" t="s">
        <v>84</v>
      </c>
      <c r="B19" s="42">
        <v>127376.87833398003</v>
      </c>
      <c r="C19" s="43">
        <v>20.21692147</v>
      </c>
      <c r="D19" s="43">
        <v>127349.01394280001</v>
      </c>
      <c r="E19" s="43"/>
      <c r="F19" s="44">
        <v>7.64746971</v>
      </c>
    </row>
    <row r="20" spans="1:6" ht="15.75">
      <c r="A20" s="39" t="s">
        <v>87</v>
      </c>
      <c r="B20" s="42">
        <v>63913.86893597004</v>
      </c>
      <c r="C20" s="43">
        <v>12.93122782</v>
      </c>
      <c r="D20" s="43">
        <v>63900.937708150035</v>
      </c>
      <c r="E20" s="43"/>
      <c r="F20" s="44"/>
    </row>
    <row r="21" spans="1:6" ht="15.75">
      <c r="A21" s="39" t="s">
        <v>142</v>
      </c>
      <c r="B21" s="42">
        <v>19235.7974437</v>
      </c>
      <c r="C21" s="43">
        <v>77.11807900999999</v>
      </c>
      <c r="D21" s="43">
        <v>19157.42378736</v>
      </c>
      <c r="E21" s="43"/>
      <c r="F21" s="44">
        <v>1.2555773300000002</v>
      </c>
    </row>
    <row r="22" spans="1:6" ht="15.75">
      <c r="A22" s="39" t="s">
        <v>139</v>
      </c>
      <c r="B22" s="42">
        <v>889245.1447713703</v>
      </c>
      <c r="C22" s="43">
        <v>3326.6367266199995</v>
      </c>
      <c r="D22" s="43">
        <v>884811.2872543305</v>
      </c>
      <c r="E22" s="43"/>
      <c r="F22" s="44">
        <v>1107.2207904200002</v>
      </c>
    </row>
    <row r="23" spans="1:6" ht="15.75">
      <c r="A23" s="41" t="s">
        <v>144</v>
      </c>
      <c r="B23" s="42">
        <v>1137141.1568307467</v>
      </c>
      <c r="C23" s="43">
        <v>433.2201545</v>
      </c>
      <c r="D23" s="43">
        <v>1136675.1710751066</v>
      </c>
      <c r="E23" s="43"/>
      <c r="F23" s="44">
        <v>32.76560114</v>
      </c>
    </row>
    <row r="24" spans="1:6" ht="15.75">
      <c r="A24" s="40" t="s">
        <v>141</v>
      </c>
      <c r="B24" s="45">
        <v>184484.0191406199</v>
      </c>
      <c r="C24" s="46">
        <v>107.90439610999998</v>
      </c>
      <c r="D24" s="46">
        <v>184280.4631755699</v>
      </c>
      <c r="E24" s="46">
        <v>6.59736982</v>
      </c>
      <c r="F24" s="47">
        <v>89.05419912</v>
      </c>
    </row>
    <row r="25" spans="1:4" ht="15.75" customHeight="1">
      <c r="A25" s="56" t="s">
        <v>148</v>
      </c>
      <c r="B25" s="53"/>
      <c r="C25" s="53"/>
      <c r="D25" s="53"/>
    </row>
    <row r="26" spans="1:4" ht="31.5" customHeight="1">
      <c r="A26" s="54"/>
      <c r="B26" s="54"/>
      <c r="C26" s="54"/>
      <c r="D26" s="54"/>
    </row>
  </sheetData>
  <sheetProtection/>
  <mergeCells count="6">
    <mergeCell ref="A1:F1"/>
    <mergeCell ref="A2:F2"/>
    <mergeCell ref="A5:A6"/>
    <mergeCell ref="B5:B6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NBK</dc:creator>
  <cp:keywords/>
  <dc:description/>
  <cp:lastModifiedBy>Карина Джусупбекова</cp:lastModifiedBy>
  <cp:lastPrinted>2007-01-23T13:10:39Z</cp:lastPrinted>
  <dcterms:created xsi:type="dcterms:W3CDTF">2002-04-30T12:55:22Z</dcterms:created>
  <dcterms:modified xsi:type="dcterms:W3CDTF">2023-02-07T05:46:27Z</dcterms:modified>
  <cp:category/>
  <cp:version/>
  <cp:contentType/>
  <cp:contentStatus/>
</cp:coreProperties>
</file>