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12585"/>
  </bookViews>
  <sheets>
    <sheet name="Лист" sheetId="5" r:id="rId1"/>
  </sheets>
  <definedNames>
    <definedName name="_xlnm._FilterDatabase" localSheetId="0" hidden="1">Лист!$A$10:$R$80</definedName>
    <definedName name="_xlnm.Print_Area" localSheetId="0">Лист!$A$1:$R$87</definedName>
  </definedNames>
  <calcPr calcId="144525"/>
</workbook>
</file>

<file path=xl/calcChain.xml><?xml version="1.0" encoding="utf-8"?>
<calcChain xmlns="http://schemas.openxmlformats.org/spreadsheetml/2006/main">
  <c r="K79" i="5" l="1"/>
  <c r="K78" i="5"/>
  <c r="K77" i="5"/>
  <c r="K76" i="5"/>
  <c r="K75" i="5"/>
  <c r="K74" i="5"/>
  <c r="K73" i="5"/>
  <c r="K72" i="5"/>
  <c r="K71" i="5"/>
  <c r="K70" i="5"/>
  <c r="K69" i="5"/>
  <c r="K68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6" i="5"/>
  <c r="J26" i="5"/>
  <c r="J25" i="5"/>
  <c r="K25" i="5" s="1"/>
  <c r="J24" i="5"/>
  <c r="K24" i="5" s="1"/>
  <c r="J23" i="5"/>
  <c r="K23" i="5" s="1"/>
  <c r="K22" i="5"/>
  <c r="K21" i="5"/>
  <c r="K20" i="5"/>
  <c r="K19" i="5"/>
  <c r="K18" i="5"/>
  <c r="K17" i="5"/>
  <c r="K16" i="5"/>
  <c r="K15" i="5"/>
  <c r="K14" i="5"/>
  <c r="K13" i="5"/>
  <c r="K12" i="5"/>
</calcChain>
</file>

<file path=xl/sharedStrings.xml><?xml version="1.0" encoding="utf-8"?>
<sst xmlns="http://schemas.openxmlformats.org/spreadsheetml/2006/main" count="735" uniqueCount="248">
  <si>
    <t>Акмолинский филиал</t>
  </si>
  <si>
    <t>Товар</t>
  </si>
  <si>
    <t>Запрос ценовых предложений без размещения объявления</t>
  </si>
  <si>
    <t>Штука</t>
  </si>
  <si>
    <t>06 Июнь</t>
  </si>
  <si>
    <t>09 Сентябрь</t>
  </si>
  <si>
    <t>07 Июль</t>
  </si>
  <si>
    <t>Стремянка</t>
  </si>
  <si>
    <t>08 Август</t>
  </si>
  <si>
    <t>Шам</t>
  </si>
  <si>
    <t>10 Октябрь</t>
  </si>
  <si>
    <t>05 Май</t>
  </si>
  <si>
    <t>Комплект</t>
  </si>
  <si>
    <t>Литр (куб. дм.)</t>
  </si>
  <si>
    <t>Мөртабан</t>
  </si>
  <si>
    <t>Штамп</t>
  </si>
  <si>
    <t>Одна пачка</t>
  </si>
  <si>
    <t>Мерзімді баспасөз басылымдары</t>
  </si>
  <si>
    <t>Периодические печатные издания</t>
  </si>
  <si>
    <t>11 Ноябрь</t>
  </si>
  <si>
    <t>Услуга</t>
  </si>
  <si>
    <t>Одна услуга</t>
  </si>
  <si>
    <t>Запрос ценовых предложений путем размещения объявления</t>
  </si>
  <si>
    <t>Работа</t>
  </si>
  <si>
    <t>Конкурс</t>
  </si>
  <si>
    <t>Бензин</t>
  </si>
  <si>
    <t>Бензин АИ-92</t>
  </si>
  <si>
    <t>Бензин АИ-95</t>
  </si>
  <si>
    <t>Стартер</t>
  </si>
  <si>
    <t>Арнайы киім</t>
  </si>
  <si>
    <t>Спецодежда</t>
  </si>
  <si>
    <t>Пара</t>
  </si>
  <si>
    <t>Иіс сабын</t>
  </si>
  <si>
    <t>Мыло туалетное</t>
  </si>
  <si>
    <t>Мыло антибактериальное</t>
  </si>
  <si>
    <t>А-4 қағазы</t>
  </si>
  <si>
    <t>Бумага А-4</t>
  </si>
  <si>
    <t>Алматинский областной филиал</t>
  </si>
  <si>
    <t>Метр</t>
  </si>
  <si>
    <t>Бензині</t>
  </si>
  <si>
    <t>АИ-92 бензині</t>
  </si>
  <si>
    <t>АИ-95 бензині</t>
  </si>
  <si>
    <t>Мыло хозяйственное</t>
  </si>
  <si>
    <t>Порошок стиральный</t>
  </si>
  <si>
    <t>Чистящее средство</t>
  </si>
  <si>
    <t>Средство для чистки унитаза</t>
  </si>
  <si>
    <t>Бактерияға қарсы сабын</t>
  </si>
  <si>
    <t>Крем для рук</t>
  </si>
  <si>
    <t xml:space="preserve">  07Н сплит-жүйе кондиционері</t>
  </si>
  <si>
    <t>Кондиционер сплит-система 07Н</t>
  </si>
  <si>
    <t xml:space="preserve">  24Н сплит-жүйе кондиционері</t>
  </si>
  <si>
    <t>Кондиционер сплит-система 24Н</t>
  </si>
  <si>
    <t>Атырауский филиал</t>
  </si>
  <si>
    <t>Аптечка</t>
  </si>
  <si>
    <t>Лампа</t>
  </si>
  <si>
    <t>Е27 шамы</t>
  </si>
  <si>
    <t>Лампа Е27</t>
  </si>
  <si>
    <t>F36W шамы</t>
  </si>
  <si>
    <t>Лампа F36W</t>
  </si>
  <si>
    <t xml:space="preserve">f 18W/DL люминесценттік шамы </t>
  </si>
  <si>
    <t>Түтік тәрізді люминесценттік шамдарға арналған</t>
  </si>
  <si>
    <t>Для трубчатых люминесцентных ламп</t>
  </si>
  <si>
    <t>Государственный флаг</t>
  </si>
  <si>
    <t>Баспалдақ</t>
  </si>
  <si>
    <t>А4 қағазы, тығыздығы 80 г/м2,21х29,5 см</t>
  </si>
  <si>
    <t>Бумага А4, плотность 80 г/м2,21х29,5 см</t>
  </si>
  <si>
    <t>Из одного источника путем заключения договора</t>
  </si>
  <si>
    <t>Мөртаңба</t>
  </si>
  <si>
    <t>Офистік кресло</t>
  </si>
  <si>
    <t>Кресло офисное</t>
  </si>
  <si>
    <t>750000000</t>
  </si>
  <si>
    <t>Жамбылский филиал</t>
  </si>
  <si>
    <t>Офиске арналған кресло</t>
  </si>
  <si>
    <t>Западно-Казахстанский филиал</t>
  </si>
  <si>
    <t>Тарандауға қарсы бөгеулік бағаналарды өрнату бойынша кешенді жұмыстар</t>
  </si>
  <si>
    <t>Комплексные работы по установке противотаранных заградительных столбов (боллардов)</t>
  </si>
  <si>
    <t>Карагандинский филиал</t>
  </si>
  <si>
    <t>351010000</t>
  </si>
  <si>
    <t>Резеңке қолғап</t>
  </si>
  <si>
    <t>Датер</t>
  </si>
  <si>
    <t>Кызылординский филиал</t>
  </si>
  <si>
    <t>Мангистауский филиал</t>
  </si>
  <si>
    <t>Павлодарский филиал</t>
  </si>
  <si>
    <t>Дизель отыны, жазғы</t>
  </si>
  <si>
    <t>Топливо дизельное, летнее</t>
  </si>
  <si>
    <t>Резиновые перчатки</t>
  </si>
  <si>
    <t>Ремонт автотранспорта</t>
  </si>
  <si>
    <t>Управление безопасности</t>
  </si>
  <si>
    <t>Дәрiқобди</t>
  </si>
  <si>
    <t>Жеке дәрiқобди Алматы қ., Коктем-3, 21 үй</t>
  </si>
  <si>
    <t>Аптечка индивидуальная г.Алматы, Коктем-3, д.21</t>
  </si>
  <si>
    <t>Домофон</t>
  </si>
  <si>
    <t>Домофон Алматы қ. Коктем-3, 21 үй</t>
  </si>
  <si>
    <t>Домофон г.Алматы, Коктем-3, д.21</t>
  </si>
  <si>
    <t>Радиобайланыс жабдығы</t>
  </si>
  <si>
    <t>Оборудование радиосвязи</t>
  </si>
  <si>
    <t>Жылжымалы радиостанция Алматы қ., Коктем-3, 21 үй</t>
  </si>
  <si>
    <t>Переносная радиостанция г.Алматы, Коктем-3, д.21</t>
  </si>
  <si>
    <t>Жылжымайтын радиостанция Алматы қ., Коктем-3, 21 үй</t>
  </si>
  <si>
    <t>Стационарная радиостанция г.Алматы, Коктем-3, д.21</t>
  </si>
  <si>
    <t>Транкты радиостанция Алматы қ., Коктем-3, 21 үй</t>
  </si>
  <si>
    <t>Транкинговая радиостанция г.Алматы, Коктем-3, д.21</t>
  </si>
  <si>
    <t>Управление информационных технологий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</si>
  <si>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</si>
  <si>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</si>
  <si>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</si>
  <si>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</si>
  <si>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Центральный филиал (г. Астана)</t>
  </si>
  <si>
    <t>Автокөлікті жөндеу</t>
  </si>
  <si>
    <t>ЦКОиХЦ</t>
  </si>
  <si>
    <t>Датер 23х44 мм</t>
  </si>
  <si>
    <t>751210000</t>
  </si>
  <si>
    <t>Телефон аппараты</t>
  </si>
  <si>
    <t>Кір жуатын ұнтақ</t>
  </si>
  <si>
    <t>Тазалау құралы</t>
  </si>
  <si>
    <t>Унитаз тазалауға арналған құрал</t>
  </si>
  <si>
    <t>Жоғарғы бұта кескіш</t>
  </si>
  <si>
    <t>Высоторез</t>
  </si>
  <si>
    <t>Бензинмен жұмыс істейтін жоғарғы бұта кескіш</t>
  </si>
  <si>
    <t>Высоторез (бензиновый)</t>
  </si>
  <si>
    <t>Сабын</t>
  </si>
  <si>
    <t>Мыло</t>
  </si>
  <si>
    <t>Кір сабын</t>
  </si>
  <si>
    <t>Қолға арналған крем</t>
  </si>
  <si>
    <t>Тікбұрыш мөртаңба 38х14 мм</t>
  </si>
  <si>
    <t>Штамп прямоугольный 38х14 мм</t>
  </si>
  <si>
    <t>Мерзімдік басылым: Заводская лаборатория. Диагностика материалов.</t>
  </si>
  <si>
    <t>Периодическое издание: Заводская лаборатория. Диагностика материалов.</t>
  </si>
  <si>
    <t>Южно-Казахстанский филиал</t>
  </si>
  <si>
    <t>Соққыға қарсы бөгейтін бағана (боллард) сатып алу және орнату</t>
  </si>
  <si>
    <t>Приобретение и установка противотаранного заградительного столба (боллард)</t>
  </si>
  <si>
    <t>Жерді енгізіп кәдімгі газон жайғару</t>
  </si>
  <si>
    <t>Устройство обыкновенных газонов с внесением земли</t>
  </si>
  <si>
    <t>Исключение</t>
  </si>
  <si>
    <t>Дополнительная закупка</t>
  </si>
  <si>
    <t>Атмосфераға зиянды заттардың шектен тыс таралуының нормативтерін дайындау</t>
  </si>
  <si>
    <t>Разработка нормативов предельно-допустимых выбросов вредных веществ в атмосферу</t>
  </si>
  <si>
    <t>Изменение</t>
  </si>
  <si>
    <t>Сөйлесу құрылғысы</t>
  </si>
  <si>
    <t>Переговорное устройство</t>
  </si>
  <si>
    <t>Кассирмен клиент арасындағы сөйлесу құрылғысы</t>
  </si>
  <si>
    <t>Переговорное устройство между кассиром и клиентом</t>
  </si>
  <si>
    <t>Касса торабына қолданатын баспалдақ</t>
  </si>
  <si>
    <t>Стремянка для кассового помещения</t>
  </si>
  <si>
    <t>Мемлекеттік елтаңба</t>
  </si>
  <si>
    <t>Государственный герб</t>
  </si>
  <si>
    <t>Мемлекеттік елтаңба (диаметр 1,0 м)</t>
  </si>
  <si>
    <t>Государственный герб (диаметр 1,0 м)</t>
  </si>
  <si>
    <t>Мемлекеттік елтаңба (диаметр 0,5 м)</t>
  </si>
  <si>
    <t>Государственный герб (диаметр 0,5 м)</t>
  </si>
  <si>
    <t>Мемлекеттік жалау</t>
  </si>
  <si>
    <t>Государственный флаг (1,0*2,0) (атлас с бахромой)</t>
  </si>
  <si>
    <t>Ұштама</t>
  </si>
  <si>
    <t>Наконечник</t>
  </si>
  <si>
    <t>Ұштама (тудың сабы, пластикалық)</t>
  </si>
  <si>
    <t>Наконечник (для древка знамени, из пластика)</t>
  </si>
  <si>
    <t xml:space="preserve"> Маңдайша жазуы</t>
  </si>
  <si>
    <t>Вывеска</t>
  </si>
  <si>
    <t xml:space="preserve"> Маңдайша жазуы ауқымды мемлекеттік елтаңбамен</t>
  </si>
  <si>
    <t>Вывеска с объемным государственным гербом</t>
  </si>
  <si>
    <t>Услуги по санитарной рубке и обрезке деревьев</t>
  </si>
  <si>
    <t xml:space="preserve">Услуги по изготовлению табличек </t>
  </si>
  <si>
    <t>Лампа люминесцентная 
f 18W/DL</t>
  </si>
  <si>
    <t>Әкімшілік ғимаратты ағымдағы жөндеу</t>
  </si>
  <si>
    <t>Текущий ремонт административного здания</t>
  </si>
  <si>
    <t>Сақтау қоймасына есік орнату</t>
  </si>
  <si>
    <t>Установка двери кладовой хранилища</t>
  </si>
  <si>
    <t>Құрал-саймандар жинағы</t>
  </si>
  <si>
    <t>Телефонный аппарат</t>
  </si>
  <si>
    <t>Набор инструментов</t>
  </si>
  <si>
    <t>Мемлекеттік құпияларды қорғау басқармасына арналған компьютер</t>
  </si>
  <si>
    <t>Компьютер для Управления защиты государственных секретов</t>
  </si>
  <si>
    <t>Шу генераторы орнатылған сертификатталған компьютер</t>
  </si>
  <si>
    <t>Компьютер сертифицированный со встроенным генератором шума</t>
  </si>
  <si>
    <t>Kyocera mita FS-1035 DV-170 айқындау блогі</t>
  </si>
  <si>
    <t>Блок проявки DV-170 Kyocera mita FS-1035</t>
  </si>
  <si>
    <t>Драм-юнит DК-1140Е Kyocera mita FS-1035</t>
  </si>
  <si>
    <t>Пошта хат-хабарларын жіберу қызметін көрсету</t>
  </si>
  <si>
    <t>Услуги почтовые прочие, связанные с письмами</t>
  </si>
  <si>
    <t>Офистік кресло, былғармен қапталған, айналмалы -көтермелі механизммен қамтылған.</t>
  </si>
  <si>
    <t>Кресло офисное, обивка кожанная, снабжено поворотно-подъемным механизмом</t>
  </si>
  <si>
    <t>Автокөлікті жөндеу Volkswagen Transporter</t>
  </si>
  <si>
    <t>Ремонт автотранспорта Volkswagen Transporter</t>
  </si>
  <si>
    <t>04 Апрель</t>
  </si>
  <si>
    <t xml:space="preserve">Ағаштарды санитарлық шабу және кесу бойынша қызметтер </t>
  </si>
  <si>
    <t xml:space="preserve">Тақтайшаларды әзірлеу бойынша қызметтер </t>
  </si>
  <si>
    <t>Тақтайшаларды әзірлеу бойынша қызметтер (эвакуациялау жоспарының сызбалары (сызбалардың көшірмелері) А3 форматты, жарықты көрсететін белгі (фосфор), өздігінен желімделетін белгісі)</t>
  </si>
  <si>
    <t>Қол металл детекторы</t>
  </si>
  <si>
    <t>Ручной металлодетектор</t>
  </si>
  <si>
    <t>Қатты диск</t>
  </si>
  <si>
    <t>Жесткий диск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</si>
  <si>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</si>
  <si>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</si>
  <si>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</si>
  <si>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</si>
  <si>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</si>
  <si>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</si>
  <si>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</si>
  <si>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</si>
  <si>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 xml:space="preserve">Бір бірлігі үшін баға
(теңге) ҚҚС-н есепкеалусыз
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</si>
  <si>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</si>
  <si>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</si>
  <si>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</si>
  <si>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</si>
  <si>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</si>
  <si>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</si>
  <si>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</si>
  <si>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</si>
  <si>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Қазақстан Республикасы Ұлттық Банкінің</t>
  </si>
  <si>
    <t>Төраға орынбасары</t>
  </si>
  <si>
    <t>Д. Ғалиева</t>
  </si>
  <si>
    <t>Кабелегон</t>
  </si>
  <si>
    <t>Мемлекеттік жалау (1,0*2,0) (шашақпен атлас)</t>
  </si>
  <si>
    <t>Банкноты стран мира: текущая информация</t>
  </si>
  <si>
    <t>Мемлекеттік елтаңба (диаметр 0,25 м)</t>
  </si>
  <si>
    <t>Государственный герб (диаметр 0,25 м)</t>
  </si>
  <si>
    <t>Услуги по изготовлению табличек (схема плана эвакуации (копии схем) формат А3, знаки светоотражающиеся (фосфорный), знаки самоклеющиеся)</t>
  </si>
  <si>
    <t>Алматы қаласы, Сәтбаев көшесі, 30А/3-үй бойынша техникалық төлқұжат жасау</t>
  </si>
  <si>
    <t>Изготовление технического паспорта по адресу: г. Алматы, ул. Сатпаева 30А/3</t>
  </si>
  <si>
    <t>Изготовление технического паспорта по адресу: г.Алматы, ул.Сатпаева 30А/3</t>
  </si>
  <si>
    <t>751410000</t>
  </si>
  <si>
    <t>Алматы қаласы, Әйтеке би көшесі, 67-үй бойынша техникалық төлқұжат жасау</t>
  </si>
  <si>
    <t>Изготовление технического паспорта по адресу: г. Алматы, ул. Айтеке би, 67</t>
  </si>
  <si>
    <t>Изготовление технического паспорта по адресу: г.Алматы, ул.Айтеке би,67</t>
  </si>
  <si>
    <t>751110000</t>
  </si>
  <si>
    <t>Техникалық төлқұжат жасау</t>
  </si>
  <si>
    <t xml:space="preserve">Изготовление технического паспорта </t>
  </si>
  <si>
    <t>Алматы қаласы, "Көктем-3" ықшамауданы, 21-үй бойынша техникалық төлқұжат жасау</t>
  </si>
  <si>
    <t>Изготовление технического паспорта по адресу: г. Алматы, мкр-н "Коктем-3", 21</t>
  </si>
  <si>
    <t>Алматы қаласы, Қонаев көшесі, 181-үй бойынша техникалық төлқұжат жасау</t>
  </si>
  <si>
    <t>Изготовление технического паспорта по адресу: г. Алматы, ул. Кунаева, 181</t>
  </si>
  <si>
    <t>Изготовление технического паспорта по адресу:г.Алматы, ул.Кунаева,181</t>
  </si>
  <si>
    <t>751710000</t>
  </si>
  <si>
    <t>Хозяйственное управление</t>
  </si>
  <si>
    <t xml:space="preserve">Из одного источника путем заключения договора </t>
  </si>
  <si>
    <t>Өрт дабылын жүйесін жаңарту</t>
  </si>
  <si>
    <t>Модернизация системы пожарной сигнализации</t>
  </si>
  <si>
    <t xml:space="preserve">Бақылау және рұқсатты басқару жүйесі </t>
  </si>
  <si>
    <t>Система контроля и управления доступом</t>
  </si>
  <si>
    <t>Ту</t>
  </si>
  <si>
    <t>Флаг</t>
  </si>
  <si>
    <t>Мемлекеттік ту</t>
  </si>
  <si>
    <t xml:space="preserve">Автокөлік құралдарын ықтиярсыз тоқтату жүйесі </t>
  </si>
  <si>
    <t>Система принудительной остановки автотранспортных средств</t>
  </si>
  <si>
    <t>Автокөлік құралдарын ықтиярсыз тоқтату жүйесі (боллард)</t>
  </si>
  <si>
    <t xml:space="preserve">Система принудительной остановки автотранспортных средств (боллард) </t>
  </si>
  <si>
    <t>Мерзімдік басылым: Банкноты стран мира: текущая информация</t>
  </si>
  <si>
    <t>Периодическое издание: Банкноты стран мира: текущая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</si>
</sst>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Microsoft Sans Serif"/>
      <family val="2"/>
      <charset val="204"/>
    </font>
    <font>
      <b/>
      <sz val="12"/>
      <color rgb="FF000000"/>
      <name val="Times"/>
      <family val="1"/>
    </font>
    <font>
      <b/>
      <sz val="14"/>
      <color rgb="FF000000"/>
      <name val="Microsoft Sans Serif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29">
    <xf numFmtId="0" fontId="0" fillId="0" borderId="0" xfId="0"/>
    <xf numFmtId="0" fontId="0" fillId="33" borderId="0" xfId="0" applyFill="1"/>
    <xf numFmtId="0" fontId="0" fillId="34" borderId="0" xfId="0" applyFill="1"/>
    <xf numFmtId="164" fontId="20" fillId="34" borderId="0" xfId="0" applyNumberFormat="1" applyFont="1" applyFill="1" applyAlignment="1">
      <alignment horizontal="center"/>
    </xf>
    <xf numFmtId="165" fontId="20" fillId="34" borderId="0" xfId="0" applyNumberFormat="1" applyFont="1" applyFill="1" applyAlignment="1">
      <alignment horizontal="center"/>
    </xf>
    <xf numFmtId="166" fontId="20" fillId="34" borderId="0" xfId="0" applyNumberFormat="1" applyFont="1" applyFill="1" applyAlignment="1">
      <alignment horizontal="center"/>
    </xf>
    <xf numFmtId="164" fontId="22" fillId="34" borderId="0" xfId="0" quotePrefix="1" applyNumberFormat="1" applyFont="1" applyFill="1" applyBorder="1" applyAlignment="1">
      <alignment horizontal="center" vertical="center" wrapText="1"/>
    </xf>
    <xf numFmtId="165" fontId="22" fillId="34" borderId="0" xfId="0" applyNumberFormat="1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166" fontId="22" fillId="34" borderId="0" xfId="0" applyNumberFormat="1" applyFont="1" applyFill="1" applyBorder="1" applyAlignment="1">
      <alignment horizontal="center" vertical="center" wrapText="1"/>
    </xf>
    <xf numFmtId="164" fontId="20" fillId="34" borderId="0" xfId="0" quotePrefix="1" applyNumberFormat="1" applyFont="1" applyFill="1" applyBorder="1" applyAlignment="1"/>
    <xf numFmtId="165" fontId="20" fillId="34" borderId="0" xfId="0" quotePrefix="1" applyNumberFormat="1" applyFont="1" applyFill="1" applyBorder="1" applyAlignment="1"/>
    <xf numFmtId="164" fontId="20" fillId="34" borderId="0" xfId="0" quotePrefix="1" applyNumberFormat="1" applyFont="1" applyFill="1" applyBorder="1" applyAlignment="1">
      <alignment horizontal="center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quotePrefix="1" applyNumberFormat="1" applyFont="1" applyFill="1" applyBorder="1" applyAlignment="1">
      <alignment horizontal="center" vertical="center" wrapText="1"/>
    </xf>
    <xf numFmtId="164" fontId="23" fillId="0" borderId="10" xfId="0" quotePrefix="1" applyNumberFormat="1" applyFont="1" applyFill="1" applyBorder="1" applyAlignment="1">
      <alignment horizontal="center" vertical="center" wrapText="1"/>
    </xf>
    <xf numFmtId="164" fontId="20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top" wrapText="1"/>
    </xf>
    <xf numFmtId="164" fontId="21" fillId="0" borderId="10" xfId="0" quotePrefix="1" applyNumberFormat="1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Excel Built-in Norm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0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0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11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19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0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4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5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6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7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8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29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0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1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4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6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6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7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7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8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19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4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5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0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3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5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5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6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27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0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4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5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1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5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5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36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8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8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9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39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0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6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8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1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2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1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4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5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6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7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8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29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0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1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2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3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4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6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2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4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67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68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2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3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4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5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6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7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8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479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0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2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5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6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0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1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2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3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4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5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6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497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98" name="AutoShape 22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0" name="AutoShape 22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3" name="AutoShape 24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4" name="AutoShape 24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8" name="AutoShape 36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09" name="AutoShape 36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0" name="AutoShape 36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1" name="AutoShape 36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2" name="AutoShape 36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3" name="AutoShape 36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4" name="AutoShape 36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15" name="AutoShape 36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1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2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6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7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8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29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0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1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2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3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3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4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5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55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6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0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1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7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08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10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3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4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1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62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1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2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6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7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8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39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0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1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2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3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4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5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7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5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6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0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1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2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3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4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5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6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697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98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00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3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4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0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6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7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1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2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3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4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6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5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6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0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1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2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3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4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5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6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787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47625</xdr:rowOff>
    </xdr:to>
    <xdr:sp macro="" textlink="">
      <xdr:nvSpPr>
        <xdr:cNvPr id="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08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0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3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4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1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6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7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8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29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0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1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2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3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4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5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6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8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4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6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69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0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4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5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6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7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8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79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80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0</xdr:rowOff>
    </xdr:to>
    <xdr:sp macro="" textlink="">
      <xdr:nvSpPr>
        <xdr:cNvPr id="881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2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4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87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88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2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3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4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5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6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7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8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899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0" name="AutoShape 217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2" name="AutoShape 223" descr="t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38100</xdr:rowOff>
    </xdr:to>
    <xdr:sp macro="" textlink="">
      <xdr:nvSpPr>
        <xdr:cNvPr id="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5" name="AutoShape 241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6" name="AutoShape 244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0" name="AutoShape 33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1" name="AutoShape 33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2" name="AutoShape 343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3" name="AutoShape 346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4" name="AutoShape 349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5" name="AutoShape 352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6" name="AutoShape 355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47625</xdr:colOff>
      <xdr:row>31</xdr:row>
      <xdr:rowOff>28575</xdr:rowOff>
    </xdr:to>
    <xdr:sp macro="" textlink="">
      <xdr:nvSpPr>
        <xdr:cNvPr id="917" name="AutoShape 358" descr="t"/>
        <xdr:cNvSpPr>
          <a:spLocks noChangeAspect="1" noChangeArrowheads="1"/>
        </xdr:cNvSpPr>
      </xdr:nvSpPr>
      <xdr:spPr bwMode="auto">
        <a:xfrm>
          <a:off x="42672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1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2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2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3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4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95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5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6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2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3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7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02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2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3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3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4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5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6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7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09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1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4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5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6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18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2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7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28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8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29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1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3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8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39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39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0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2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5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6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0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1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2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3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4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5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6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47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4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5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5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46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7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4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5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8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2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4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27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28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53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5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6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0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1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2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3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4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5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6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57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5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6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6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7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8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599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0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4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5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6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7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8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09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0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1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2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4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7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8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2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0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1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3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5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5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6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7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89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0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4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5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6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7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8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699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00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01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2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4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7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8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3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0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1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2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3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4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5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6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7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8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49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0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2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78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80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3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4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8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89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0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1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2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3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4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1795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6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8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1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2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6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7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8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09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0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1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2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3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4" name="AutoShape 21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6" name="AutoShape 22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1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19" name="AutoShape 24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0" name="AutoShape 24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4" name="AutoShape 33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5" name="AutoShape 33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6" name="AutoShape 34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7" name="AutoShape 34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8" name="AutoShape 3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29" name="AutoShape 35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30" name="AutoShape 35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1831" name="AutoShape 35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2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4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3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3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2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3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44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45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2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3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4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5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6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7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8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59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6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68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70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1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3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78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79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8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89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0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1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2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3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4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895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89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90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04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06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07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09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4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5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1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6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7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8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29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30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31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2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3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3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0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1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2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3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4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8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49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0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1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2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53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5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0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2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14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16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17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19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4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5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2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2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6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7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8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39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40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041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2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3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04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0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2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0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1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2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3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0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1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2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3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4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5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6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77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7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7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8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86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88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89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1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96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097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9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09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6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7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8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09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0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1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2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13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4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5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6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7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8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19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20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21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2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4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2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2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2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3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34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35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2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3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4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5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6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7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8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49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5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58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60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1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3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68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69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8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79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0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1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2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3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4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185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8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19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94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196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97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199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4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5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0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0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6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7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8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19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20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21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2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3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2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0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1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2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3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4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5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3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8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39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0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1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2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43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4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5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6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7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8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49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50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52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</xdr:colOff>
      <xdr:row>31</xdr:row>
      <xdr:rowOff>0</xdr:rowOff>
    </xdr:from>
    <xdr:to>
      <xdr:col>5</xdr:col>
      <xdr:colOff>95250</xdr:colOff>
      <xdr:row>31</xdr:row>
      <xdr:rowOff>47625</xdr:rowOff>
    </xdr:to>
    <xdr:sp macro="" textlink="">
      <xdr:nvSpPr>
        <xdr:cNvPr id="2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0105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762000</xdr:colOff>
      <xdr:row>31</xdr:row>
      <xdr:rowOff>0</xdr:rowOff>
    </xdr:from>
    <xdr:to>
      <xdr:col>5</xdr:col>
      <xdr:colOff>762000</xdr:colOff>
      <xdr:row>31</xdr:row>
      <xdr:rowOff>47625</xdr:rowOff>
    </xdr:to>
    <xdr:sp macro="" textlink="">
      <xdr:nvSpPr>
        <xdr:cNvPr id="2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724900" y="288036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95250</xdr:colOff>
      <xdr:row>31</xdr:row>
      <xdr:rowOff>0</xdr:rowOff>
    </xdr:from>
    <xdr:to>
      <xdr:col>4</xdr:col>
      <xdr:colOff>142875</xdr:colOff>
      <xdr:row>31</xdr:row>
      <xdr:rowOff>161925</xdr:rowOff>
    </xdr:to>
    <xdr:sp macro="" textlink="">
      <xdr:nvSpPr>
        <xdr:cNvPr id="2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115050" y="28803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69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1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2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4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79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0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8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1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2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3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4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5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296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97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98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29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0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05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07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15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16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17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18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5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6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7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8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29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30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31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32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3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4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36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6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37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2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3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4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1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3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6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7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1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2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3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4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5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6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7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8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6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1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2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3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4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5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6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7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8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7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8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2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3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7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8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499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0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1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2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3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04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1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2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2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3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54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6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6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77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78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79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80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8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8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5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6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7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8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89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0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59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7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599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67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7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68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87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89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97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698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699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0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7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8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09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0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1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2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3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14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1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2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2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2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3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5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2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2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3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4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35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36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3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4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5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6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7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8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49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750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1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2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3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4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5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6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7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758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59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1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2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4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69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0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7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1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2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3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4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5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86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87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88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8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95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96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7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798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79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01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02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0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0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15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17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69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1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2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4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79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0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89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0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1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2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3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4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5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2896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97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98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899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0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1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2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3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2904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05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07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15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16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17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18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5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6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7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8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29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30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31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32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3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4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1" name="AutoShape 21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3" name="AutoShape 22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4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6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2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2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1" name="AutoShape 2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2" name="AutoShape 2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1" name="AutoShape 33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2" name="AutoShape 34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3" name="AutoShape 3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4" name="AutoShape 3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5" name="AutoShape 3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6" name="AutoShape 35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7" name="AutoShape 35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2968" name="AutoShape 35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69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0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1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2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3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4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5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76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7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7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8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299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2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0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1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1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1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1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2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3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6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0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8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8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09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0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1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2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3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5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5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6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8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0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1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2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24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3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6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8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29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3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4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4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34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4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4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5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37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7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8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39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0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4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5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5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6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48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8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49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0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1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2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3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4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5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16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1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1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1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2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2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2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2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3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3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3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4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5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6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7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38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3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4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4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1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2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3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4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5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6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7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628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2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363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3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3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4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4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4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5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6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6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7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7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7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7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7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8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8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69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0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37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0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4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5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1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2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3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4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6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6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4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5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6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7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8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79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80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781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2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4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8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8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2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3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4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5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6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7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8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799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1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1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2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3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7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8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9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89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9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9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0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2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2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3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4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3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8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399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00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00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0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0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1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3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0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0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8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099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0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1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2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3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4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5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6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7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8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09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0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1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2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3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4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5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6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17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1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1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2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2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13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1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1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9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19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0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0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1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1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1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2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2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8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39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0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1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2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3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4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5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6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7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8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49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0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1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52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253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4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5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6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257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2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43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3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9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39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0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161925</xdr:rowOff>
    </xdr:to>
    <xdr:sp macro="" textlink="">
      <xdr:nvSpPr>
        <xdr:cNvPr id="441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1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1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2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5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6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7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8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314325</xdr:colOff>
      <xdr:row>31</xdr:row>
      <xdr:rowOff>190500</xdr:rowOff>
    </xdr:to>
    <xdr:sp macro="" textlink="">
      <xdr:nvSpPr>
        <xdr:cNvPr id="449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962900" y="28803600"/>
          <a:ext cx="314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49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49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0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8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19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0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1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2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3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4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5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6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7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8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29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0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1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2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3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4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5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6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37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3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3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4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4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455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5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5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6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6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7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78" name="AutoShape 21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79" name="AutoShape 22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0" name="AutoShape 22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1" name="AutoShape 22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2" name="AutoShape 2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3" name="AutoShape 2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4" name="AutoShape 2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5" name="AutoShape 2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6" name="AutoShape 32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4587" name="AutoShape 32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8" name="AutoShape 33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89" name="AutoShape 33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0" name="AutoShape 3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1" name="AutoShape 34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2" name="AutoShape 34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3" name="AutoShape 3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4" name="AutoShape 35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5" name="AutoShape 35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6" name="AutoShape 35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4597" name="AutoShape 36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59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0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0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1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2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3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3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4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2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3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5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70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0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1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3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4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8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19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0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1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2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3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4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25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3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4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5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7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79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2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3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4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86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47625</xdr:rowOff>
    </xdr:to>
    <xdr:sp macro="" textlink="">
      <xdr:nvSpPr>
        <xdr:cNvPr id="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0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2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5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6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0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0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1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2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3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4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5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6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7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8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0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6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8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1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2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6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7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8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59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0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1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2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4963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4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6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69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0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4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5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6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7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8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79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0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1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2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4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4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2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3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4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5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6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7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8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4999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0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2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5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6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0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1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2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3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4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5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6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7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8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19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0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1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2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3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4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5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6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7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8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0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5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7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0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1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5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6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7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8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69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70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71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072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3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5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78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79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3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4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5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6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7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8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89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0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1" name="AutoShape 230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3" name="AutoShape 23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6" name="AutoShape 24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7" name="AutoShape 25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1" name="AutoShape 36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2" name="AutoShape 370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3" name="AutoShape 37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4" name="AutoShape 37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5" name="AutoShape 37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6" name="AutoShape 37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7" name="AutoShape 37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08" name="AutoShape 37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09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1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4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5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19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0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1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2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3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4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5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6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7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8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29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0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1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2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3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4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5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6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7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39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5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7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0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1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5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6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7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8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79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80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81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0</xdr:rowOff>
    </xdr:to>
    <xdr:sp macro="" textlink="">
      <xdr:nvSpPr>
        <xdr:cNvPr id="5182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3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5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88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89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3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4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5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6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7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8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199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0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1" name="AutoShape 227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3" name="AutoShape 229" descr="t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38100</xdr:rowOff>
    </xdr:to>
    <xdr:sp macro="" textlink="">
      <xdr:nvSpPr>
        <xdr:cNvPr id="5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6" name="AutoShape 24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7" name="AutoShape 24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1" name="AutoShape 361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2" name="AutoShape 362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3" name="AutoShape 363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4" name="AutoShape 364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5" name="AutoShape 365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6" name="AutoShape 366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7" name="AutoShape 367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47625</xdr:colOff>
      <xdr:row>31</xdr:row>
      <xdr:rowOff>28575</xdr:rowOff>
    </xdr:to>
    <xdr:sp macro="" textlink="">
      <xdr:nvSpPr>
        <xdr:cNvPr id="5218" name="AutoShape 368" descr="t"/>
        <xdr:cNvSpPr>
          <a:spLocks noChangeAspect="1" noChangeArrowheads="1"/>
        </xdr:cNvSpPr>
      </xdr:nvSpPr>
      <xdr:spPr bwMode="auto">
        <a:xfrm>
          <a:off x="2371725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1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4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5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2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3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3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3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2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3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7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8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49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0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1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2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3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254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6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3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4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7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3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28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30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3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4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8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39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0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1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2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3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4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45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6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8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1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2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6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7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8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59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0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1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2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3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4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6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6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4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5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6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7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8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79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0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1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2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4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2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3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4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5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6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7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8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399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1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8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0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31</xdr:row>
      <xdr:rowOff>0</xdr:rowOff>
    </xdr:from>
    <xdr:to>
      <xdr:col>5</xdr:col>
      <xdr:colOff>142875</xdr:colOff>
      <xdr:row>31</xdr:row>
      <xdr:rowOff>161925</xdr:rowOff>
    </xdr:to>
    <xdr:sp macro="" textlink="">
      <xdr:nvSpPr>
        <xdr:cNvPr id="5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8058150" y="28803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3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2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3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7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8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49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0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1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2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3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54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6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7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8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49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2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8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0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5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7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0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1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5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6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7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8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79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80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81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582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3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5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88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89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3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4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5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6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7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8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599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0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1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3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6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7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1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2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3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4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5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6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7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18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19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1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4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5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2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39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0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1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2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3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4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5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6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7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49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4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6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79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0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4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5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6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7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8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89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90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691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2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4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97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98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2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3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4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5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6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7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8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09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0" name="AutoShape 230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2" name="AutoShape 23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5" name="AutoShape 2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6" name="AutoShape 25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0" name="AutoShape 36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1" name="AutoShape 370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2" name="AutoShape 37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3" name="AutoShape 37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4" name="AutoShape 37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5" name="AutoShape 37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6" name="AutoShape 37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27" name="AutoShape 37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2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3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3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4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5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76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6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7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8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58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3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4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4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5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5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6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7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8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0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2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5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6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7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599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3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8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09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09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0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2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4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19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20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0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1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3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5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0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31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1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2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4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6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6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7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7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38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39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0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4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4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4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7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7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8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8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49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0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1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2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4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7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7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8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59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0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1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2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2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0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71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2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3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4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5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75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7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0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1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1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82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3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4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5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7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6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89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9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0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6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7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1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5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6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7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697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7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7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8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6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6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0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0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1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1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2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3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4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5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6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09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9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0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0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1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2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13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7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5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6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7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0</xdr:rowOff>
    </xdr:to>
    <xdr:sp macro="" textlink="">
      <xdr:nvSpPr>
        <xdr:cNvPr id="722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2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3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3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4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7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5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726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6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7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29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1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6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37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7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8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0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2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2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3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3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4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5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6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49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1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1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2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2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53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6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7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1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1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62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4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4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5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5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66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7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8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2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2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73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5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5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6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6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7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8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79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0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1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1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2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3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6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7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7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788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89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7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0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1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3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5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5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6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6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7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8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7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799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0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2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04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6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7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8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2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3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4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14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4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4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5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7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7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8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1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28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8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9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29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0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1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5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7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4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3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54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4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5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57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5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6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59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4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5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5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65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5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5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6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1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3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1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2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3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4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5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6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7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688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8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69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0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7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6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6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7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79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79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0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1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2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3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89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0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1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2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2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2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8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3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4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6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7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8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899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0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2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3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5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6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07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0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1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5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16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1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5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5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6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27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8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29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0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2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2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3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34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4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4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5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6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0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0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1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42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3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3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4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5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5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5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6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7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8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49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0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1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2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3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4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4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4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5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6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7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8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8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58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0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1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2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5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6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67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7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7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8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69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0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1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2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74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4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5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6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7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98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2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2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3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9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5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5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6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7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7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7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8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89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0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4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4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5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6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6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6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7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998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9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0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2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07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7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8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09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9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09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0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1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2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3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5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6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0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1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2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3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4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5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6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187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8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9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19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0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1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2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4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0</xdr:rowOff>
    </xdr:to>
    <xdr:sp macro="" textlink="">
      <xdr:nvSpPr>
        <xdr:cNvPr id="1029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9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0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0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1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0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2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033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3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4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3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8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4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4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5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6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6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6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7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8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5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6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7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8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499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0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1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2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0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1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2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3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4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5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5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5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6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7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0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1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5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6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7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8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89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90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91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592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1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2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3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4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5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6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7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8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39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0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6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7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8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0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2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8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8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79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0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0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0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1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2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3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4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4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4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4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5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6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89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0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1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0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3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5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5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6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6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7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0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8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099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2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4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4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5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3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4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8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59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0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1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2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3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4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065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10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09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6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7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8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09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0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1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2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3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4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5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6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1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7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8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8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118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1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1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2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29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9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30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0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1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2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3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4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6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7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9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39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0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1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3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4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44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7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8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1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2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3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55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5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6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7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8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5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3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3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4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4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5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6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7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8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9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69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0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1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4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5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6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8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8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79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0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0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0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1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2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3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4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7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7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8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89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9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89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2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3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7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8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09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0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1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2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3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14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1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4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5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6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7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8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59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0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1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2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0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1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2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0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6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7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5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6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1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3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4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5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6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7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8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29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2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2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3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6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6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8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0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0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1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6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7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2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8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70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8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79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0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1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2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3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4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85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6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8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1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2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6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7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8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499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0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1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2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03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0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1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2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5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26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1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1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2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3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3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3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4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5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0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1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2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3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4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6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8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1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4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6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29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0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4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5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6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7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8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39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0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1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2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4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7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8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2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3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4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5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6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7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8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859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2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0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2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8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899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0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1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2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3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4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5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6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7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1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3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6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7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1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2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3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4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5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6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7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58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59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1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4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5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69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0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1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2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3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4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5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2976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77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79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2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3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8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5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6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7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8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2999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0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1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2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3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4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5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7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3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5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8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40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3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4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8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49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0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1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2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3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4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55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6" name="AutoShape 22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8" name="AutoShape 22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1" name="AutoShape 24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2" name="AutoShape 24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6" name="AutoShape 36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7" name="AutoShape 36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8" name="AutoShape 36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69" name="AutoShape 36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0" name="AutoShape 36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1" name="AutoShape 36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2" name="AutoShape 36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3" name="AutoShape 36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7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8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0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0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2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5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6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2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0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1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2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3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4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5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6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7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8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0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6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8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6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7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1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2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3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4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5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6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7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88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8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19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1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2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3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4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5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06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0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0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1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2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3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4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5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6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7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4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5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89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0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1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2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3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4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5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296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97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299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2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3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7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8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09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0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1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2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3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14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5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7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0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1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5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6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7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8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29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30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31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332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47625</xdr:rowOff>
    </xdr:to>
    <xdr:sp macro="" textlink="">
      <xdr:nvSpPr>
        <xdr:cNvPr id="13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3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5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8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59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6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1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2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3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4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5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6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7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8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79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0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1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3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09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1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4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6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19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0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4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5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6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7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8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29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0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1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2" name="AutoShape 217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4" name="AutoShape 223" descr="t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38100</xdr:rowOff>
    </xdr:to>
    <xdr:sp macro="" textlink="">
      <xdr:nvSpPr>
        <xdr:cNvPr id="13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7" name="AutoShape 241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8" name="AutoShape 244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2" name="AutoShape 33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3" name="AutoShape 33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4" name="AutoShape 343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5" name="AutoShape 346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6" name="AutoShape 349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7" name="AutoShape 352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8" name="AutoShape 355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47625</xdr:colOff>
      <xdr:row>31</xdr:row>
      <xdr:rowOff>28575</xdr:rowOff>
    </xdr:to>
    <xdr:sp macro="" textlink="">
      <xdr:nvSpPr>
        <xdr:cNvPr id="13449" name="AutoShape 358" descr="t"/>
        <xdr:cNvSpPr>
          <a:spLocks noChangeAspect="1" noChangeArrowheads="1"/>
        </xdr:cNvSpPr>
      </xdr:nvSpPr>
      <xdr:spPr bwMode="auto">
        <a:xfrm>
          <a:off x="79629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6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7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7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48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49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5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6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7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8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59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1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1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2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4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6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8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79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3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4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5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6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7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8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89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0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0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7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2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3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4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5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0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0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1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1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2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3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4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8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89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0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1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2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3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3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395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59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1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4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5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6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79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0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1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2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3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4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5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6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7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89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3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5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7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5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6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0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1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2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3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4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5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6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37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3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4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4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5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6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7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8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0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1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3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3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4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8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39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0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1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2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3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4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45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6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8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1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2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6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7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8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59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0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1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2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3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4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6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69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0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4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5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6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7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8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79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80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181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2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4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7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8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1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0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1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2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3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4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5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6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7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8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29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0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2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58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0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3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5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8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69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3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4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5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6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7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8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79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0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1" name="AutoShape 21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3" name="AutoShape 22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6" name="AutoShape 24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7" name="AutoShape 24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1" name="AutoShape 33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2" name="AutoShape 33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3" name="AutoShape 34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4" name="AutoShape 34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5" name="AutoShape 3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6" name="AutoShape 35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7" name="AutoShape 35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298" name="AutoShape 35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29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0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1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1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1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2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3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5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7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0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1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4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5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6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7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8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59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0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1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2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3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5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1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2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6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7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8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09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0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1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2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3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4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1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2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6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7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7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49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0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4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5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6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7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8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19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0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1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3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55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47625</xdr:rowOff>
    </xdr:to>
    <xdr:sp macro="" textlink="">
      <xdr:nvSpPr>
        <xdr:cNvPr id="14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78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0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3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4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8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8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599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0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1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2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3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4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5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6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8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4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6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3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4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5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49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0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1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2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3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4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5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56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5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5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2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3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7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8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69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0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1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2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3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674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8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3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4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69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0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2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5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7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0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1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5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6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7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8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49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0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1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2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3" name="AutoShape 230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5" name="AutoShape 23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8" name="AutoShape 24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59" name="AutoShape 25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3" name="AutoShape 36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4" name="AutoShape 370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5" name="AutoShape 37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6" name="AutoShape 37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7" name="AutoShape 37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8" name="AutoShape 37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69" name="AutoShape 37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770" name="AutoShape 37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1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3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6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7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89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0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1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2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3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4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5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6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7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8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799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1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27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29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2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4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7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8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2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3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4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5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6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7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8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49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0" name="AutoShape 227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2" name="AutoShape 229" descr="t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38100</xdr:rowOff>
    </xdr:to>
    <xdr:sp macro="" textlink="">
      <xdr:nvSpPr>
        <xdr:cNvPr id="14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5" name="AutoShape 24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6" name="AutoShape 24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0" name="AutoShape 361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1" name="AutoShape 362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2" name="AutoShape 363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3" name="AutoShape 364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4" name="AutoShape 365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5" name="AutoShape 366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6" name="AutoShape 367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47625</xdr:colOff>
      <xdr:row>31</xdr:row>
      <xdr:rowOff>28575</xdr:rowOff>
    </xdr:to>
    <xdr:sp macro="" textlink="">
      <xdr:nvSpPr>
        <xdr:cNvPr id="14867" name="AutoShape 368" descr="t"/>
        <xdr:cNvSpPr>
          <a:spLocks noChangeAspect="1" noChangeArrowheads="1"/>
        </xdr:cNvSpPr>
      </xdr:nvSpPr>
      <xdr:spPr bwMode="auto">
        <a:xfrm>
          <a:off x="6019800" y="28803600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314325</xdr:colOff>
      <xdr:row>46</xdr:row>
      <xdr:rowOff>793750</xdr:rowOff>
    </xdr:to>
    <xdr:sp macro="" textlink="">
      <xdr:nvSpPr>
        <xdr:cNvPr id="1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4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314325</xdr:colOff>
      <xdr:row>47</xdr:row>
      <xdr:rowOff>812800</xdr:rowOff>
    </xdr:to>
    <xdr:sp macro="" textlink="">
      <xdr:nvSpPr>
        <xdr:cNvPr id="1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314325</xdr:colOff>
      <xdr:row>47</xdr:row>
      <xdr:rowOff>812800</xdr:rowOff>
    </xdr:to>
    <xdr:sp macro="" textlink="">
      <xdr:nvSpPr>
        <xdr:cNvPr id="1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7844075"/>
          <a:ext cx="314325" cy="812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3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4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5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314325</xdr:colOff>
      <xdr:row>49</xdr:row>
      <xdr:rowOff>843242</xdr:rowOff>
    </xdr:to>
    <xdr:sp macro="" textlink="">
      <xdr:nvSpPr>
        <xdr:cNvPr id="1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314325</xdr:colOff>
      <xdr:row>49</xdr:row>
      <xdr:rowOff>843242</xdr:rowOff>
    </xdr:to>
    <xdr:sp macro="" textlink="">
      <xdr:nvSpPr>
        <xdr:cNvPr id="1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50530125"/>
          <a:ext cx="314325" cy="843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314325</xdr:colOff>
      <xdr:row>48</xdr:row>
      <xdr:rowOff>793750</xdr:rowOff>
    </xdr:to>
    <xdr:sp macro="" textlink="">
      <xdr:nvSpPr>
        <xdr:cNvPr id="15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71725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5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314325</xdr:colOff>
      <xdr:row>48</xdr:row>
      <xdr:rowOff>793750</xdr:rowOff>
    </xdr:to>
    <xdr:sp macro="" textlink="">
      <xdr:nvSpPr>
        <xdr:cNvPr id="16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918710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0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1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2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3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314325</xdr:colOff>
      <xdr:row>46</xdr:row>
      <xdr:rowOff>793750</xdr:rowOff>
    </xdr:to>
    <xdr:sp macro="" textlink="">
      <xdr:nvSpPr>
        <xdr:cNvPr id="16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19800" y="46501050"/>
          <a:ext cx="31432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285750</xdr:colOff>
      <xdr:row>3</xdr:row>
      <xdr:rowOff>95250</xdr:rowOff>
    </xdr:from>
    <xdr:ext cx="15374470" cy="623248"/>
    <xdr:sp macro="" textlink="">
      <xdr:nvSpPr>
        <xdr:cNvPr id="16171" name="Text Box 2"/>
        <xdr:cNvSpPr txBox="1">
          <a:spLocks noChangeArrowheads="1"/>
        </xdr:cNvSpPr>
      </xdr:nvSpPr>
      <xdr:spPr bwMode="auto">
        <a:xfrm>
          <a:off x="4556125" y="666750"/>
          <a:ext cx="15374470" cy="62324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kk-KZ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Қазақстан Республикасы Ұлттық Банкінің 2016 жылға арналған тауарларды, жұмыстарды, көрсетілетін қызметтерді сатып алу жоспарына өзгерістер мен толықтырулар</a:t>
          </a:r>
          <a:endParaRPr kumimoji="0" lang="ru-RU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"/>
            <a:ea typeface="+mn-ea"/>
            <a:cs typeface="Times"/>
          </a:endParaRPr>
        </a:p>
      </xdr:txBody>
    </xdr:sp>
    <xdr:clientData/>
  </xdr:oneCellAnchor>
  <xdr:oneCellAnchor>
    <xdr:from>
      <xdr:col>14</xdr:col>
      <xdr:colOff>730250</xdr:colOff>
      <xdr:row>1</xdr:row>
      <xdr:rowOff>15874</xdr:rowOff>
    </xdr:from>
    <xdr:ext cx="3968750" cy="809625"/>
    <xdr:sp macro="" textlink="">
      <xdr:nvSpPr>
        <xdr:cNvPr id="16174" name="Text Box 3"/>
        <xdr:cNvSpPr txBox="1">
          <a:spLocks noChangeArrowheads="1"/>
        </xdr:cNvSpPr>
      </xdr:nvSpPr>
      <xdr:spPr bwMode="auto">
        <a:xfrm>
          <a:off x="21399500" y="206374"/>
          <a:ext cx="3968750" cy="809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2016 ж. </a:t>
          </a:r>
          <a:r>
            <a:rPr kumimoji="0" lang="kk-KZ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сәуірдегі  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"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_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18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_"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 №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_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142 Қазақстан Республикасы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"/>
              <a:ea typeface="+mn-ea"/>
              <a:cs typeface="Times"/>
            </a:rPr>
            <a:t>Ұлттық Банкі Төраға орынбасарының бұйрығына қосымшасы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</a:t>
          </a:r>
          <a:endParaRPr kumimoji="0" lang="ru-RU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GridLines="0" tabSelected="1" view="pageBreakPreview" zoomScale="60" zoomScaleNormal="75" workbookViewId="0">
      <selection activeCell="W12" sqref="W12"/>
    </sheetView>
  </sheetViews>
  <sheetFormatPr defaultRowHeight="15" x14ac:dyDescent="0.25"/>
  <cols>
    <col min="1" max="1" width="22.28515625" style="1" customWidth="1"/>
    <col min="2" max="2" width="13.28515625" style="1" customWidth="1"/>
    <col min="3" max="3" width="28.42578125" style="1" customWidth="1"/>
    <col min="4" max="4" width="26.28515625" style="1" customWidth="1"/>
    <col min="5" max="6" width="29.140625" style="1" customWidth="1"/>
    <col min="7" max="7" width="22.42578125" style="1" customWidth="1"/>
    <col min="8" max="8" width="16.85546875" style="1" customWidth="1"/>
    <col min="9" max="9" width="17.7109375" style="1" bestFit="1" customWidth="1"/>
    <col min="10" max="10" width="22" style="1" customWidth="1"/>
    <col min="11" max="11" width="21.85546875" style="1" customWidth="1"/>
    <col min="12" max="12" width="21.42578125" style="1" customWidth="1"/>
    <col min="13" max="13" width="21" style="1" customWidth="1"/>
    <col min="14" max="14" width="18.5703125" style="1" customWidth="1"/>
    <col min="15" max="15" width="17" style="1" customWidth="1"/>
    <col min="16" max="16" width="21" style="1" customWidth="1"/>
    <col min="17" max="17" width="10.42578125" style="1" customWidth="1"/>
    <col min="18" max="18" width="22.7109375" style="14" customWidth="1"/>
    <col min="19" max="16384" width="9.140625" style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8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8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8" ht="15.7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8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8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8" s="14" customFormat="1" ht="192.75" customHeight="1" x14ac:dyDescent="0.25">
      <c r="A10" s="25" t="s">
        <v>191</v>
      </c>
      <c r="B10" s="25" t="s">
        <v>192</v>
      </c>
      <c r="C10" s="25" t="s">
        <v>193</v>
      </c>
      <c r="D10" s="25" t="s">
        <v>193</v>
      </c>
      <c r="E10" s="25" t="s">
        <v>194</v>
      </c>
      <c r="F10" s="25" t="s">
        <v>195</v>
      </c>
      <c r="G10" s="25" t="s">
        <v>196</v>
      </c>
      <c r="H10" s="25" t="s">
        <v>197</v>
      </c>
      <c r="I10" s="25" t="s">
        <v>198</v>
      </c>
      <c r="J10" s="26" t="s">
        <v>199</v>
      </c>
      <c r="K10" s="26" t="s">
        <v>200</v>
      </c>
      <c r="L10" s="25" t="s">
        <v>201</v>
      </c>
      <c r="M10" s="25" t="s">
        <v>202</v>
      </c>
      <c r="N10" s="25" t="s">
        <v>203</v>
      </c>
      <c r="O10" s="25" t="s">
        <v>204</v>
      </c>
      <c r="P10" s="27" t="s">
        <v>205</v>
      </c>
      <c r="Q10" s="27" t="s">
        <v>206</v>
      </c>
      <c r="R10" s="27" t="s">
        <v>207</v>
      </c>
    </row>
    <row r="11" spans="1:18" s="14" customFormat="1" ht="25.5" customHeigh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</row>
    <row r="12" spans="1:18" s="14" customFormat="1" ht="93" customHeight="1" x14ac:dyDescent="0.25">
      <c r="A12" s="13" t="s">
        <v>87</v>
      </c>
      <c r="B12" s="13" t="s">
        <v>23</v>
      </c>
      <c r="C12" s="13" t="s">
        <v>235</v>
      </c>
      <c r="D12" s="13" t="s">
        <v>236</v>
      </c>
      <c r="E12" s="13" t="s">
        <v>235</v>
      </c>
      <c r="F12" s="13" t="s">
        <v>236</v>
      </c>
      <c r="G12" s="13" t="s">
        <v>24</v>
      </c>
      <c r="H12" s="13" t="s">
        <v>23</v>
      </c>
      <c r="I12" s="17">
        <v>1</v>
      </c>
      <c r="J12" s="17">
        <v>1127472.32</v>
      </c>
      <c r="K12" s="17">
        <f>I12*J12</f>
        <v>1127472.32</v>
      </c>
      <c r="L12" s="15"/>
      <c r="M12" s="15"/>
      <c r="N12" s="15"/>
      <c r="O12" s="13" t="s">
        <v>8</v>
      </c>
      <c r="P12" s="18" t="s">
        <v>70</v>
      </c>
      <c r="Q12" s="15">
        <v>10</v>
      </c>
      <c r="R12" s="15" t="s">
        <v>133</v>
      </c>
    </row>
    <row r="13" spans="1:18" s="14" customFormat="1" ht="93" customHeight="1" x14ac:dyDescent="0.25">
      <c r="A13" s="13" t="s">
        <v>87</v>
      </c>
      <c r="B13" s="13" t="s">
        <v>1</v>
      </c>
      <c r="C13" s="13" t="s">
        <v>237</v>
      </c>
      <c r="D13" s="13" t="s">
        <v>238</v>
      </c>
      <c r="E13" s="13" t="s">
        <v>237</v>
      </c>
      <c r="F13" s="13" t="s">
        <v>238</v>
      </c>
      <c r="G13" s="13" t="s">
        <v>24</v>
      </c>
      <c r="H13" s="13" t="s">
        <v>3</v>
      </c>
      <c r="I13" s="17">
        <v>1</v>
      </c>
      <c r="J13" s="17">
        <v>47025114.729999997</v>
      </c>
      <c r="K13" s="17">
        <f>45897642.41+1127472.32</f>
        <v>47025114.729999997</v>
      </c>
      <c r="L13" s="15"/>
      <c r="M13" s="15"/>
      <c r="N13" s="15"/>
      <c r="O13" s="13" t="s">
        <v>11</v>
      </c>
      <c r="P13" s="18" t="s">
        <v>70</v>
      </c>
      <c r="Q13" s="15">
        <v>10</v>
      </c>
      <c r="R13" s="15" t="s">
        <v>137</v>
      </c>
    </row>
    <row r="14" spans="1:18" s="14" customFormat="1" ht="99" customHeight="1" x14ac:dyDescent="0.25">
      <c r="A14" s="13" t="s">
        <v>87</v>
      </c>
      <c r="B14" s="13" t="s">
        <v>1</v>
      </c>
      <c r="C14" s="13" t="s">
        <v>88</v>
      </c>
      <c r="D14" s="13" t="s">
        <v>53</v>
      </c>
      <c r="E14" s="13" t="s">
        <v>89</v>
      </c>
      <c r="F14" s="13" t="s">
        <v>90</v>
      </c>
      <c r="G14" s="13" t="s">
        <v>22</v>
      </c>
      <c r="H14" s="13" t="s">
        <v>3</v>
      </c>
      <c r="I14" s="17">
        <v>600</v>
      </c>
      <c r="J14" s="17">
        <v>3900</v>
      </c>
      <c r="K14" s="17">
        <f>I14*J14</f>
        <v>2340000</v>
      </c>
      <c r="L14" s="15"/>
      <c r="M14" s="15"/>
      <c r="N14" s="15"/>
      <c r="O14" s="13" t="s">
        <v>11</v>
      </c>
      <c r="P14" s="18" t="s">
        <v>70</v>
      </c>
      <c r="Q14" s="15">
        <v>0</v>
      </c>
      <c r="R14" s="15" t="s">
        <v>137</v>
      </c>
    </row>
    <row r="15" spans="1:18" s="14" customFormat="1" ht="97.5" customHeight="1" x14ac:dyDescent="0.25">
      <c r="A15" s="13" t="s">
        <v>87</v>
      </c>
      <c r="B15" s="13" t="s">
        <v>1</v>
      </c>
      <c r="C15" s="13" t="s">
        <v>91</v>
      </c>
      <c r="D15" s="13" t="s">
        <v>91</v>
      </c>
      <c r="E15" s="13" t="s">
        <v>92</v>
      </c>
      <c r="F15" s="13" t="s">
        <v>93</v>
      </c>
      <c r="G15" s="13" t="s">
        <v>22</v>
      </c>
      <c r="H15" s="13" t="s">
        <v>3</v>
      </c>
      <c r="I15" s="17">
        <v>3</v>
      </c>
      <c r="J15" s="17">
        <v>98705.36</v>
      </c>
      <c r="K15" s="17">
        <f t="shared" ref="K15:K26" si="0">I15*J15</f>
        <v>296116.08</v>
      </c>
      <c r="L15" s="15"/>
      <c r="M15" s="15"/>
      <c r="N15" s="15"/>
      <c r="O15" s="13" t="s">
        <v>4</v>
      </c>
      <c r="P15" s="18" t="s">
        <v>70</v>
      </c>
      <c r="Q15" s="15">
        <v>10</v>
      </c>
      <c r="R15" s="15" t="s">
        <v>133</v>
      </c>
    </row>
    <row r="16" spans="1:18" s="14" customFormat="1" ht="98.25" customHeight="1" x14ac:dyDescent="0.25">
      <c r="A16" s="13" t="s">
        <v>87</v>
      </c>
      <c r="B16" s="13" t="s">
        <v>1</v>
      </c>
      <c r="C16" s="13" t="s">
        <v>94</v>
      </c>
      <c r="D16" s="13" t="s">
        <v>95</v>
      </c>
      <c r="E16" s="13" t="s">
        <v>96</v>
      </c>
      <c r="F16" s="13" t="s">
        <v>97</v>
      </c>
      <c r="G16" s="13" t="s">
        <v>22</v>
      </c>
      <c r="H16" s="13" t="s">
        <v>3</v>
      </c>
      <c r="I16" s="17">
        <v>10</v>
      </c>
      <c r="J16" s="17">
        <v>23000</v>
      </c>
      <c r="K16" s="17">
        <f t="shared" si="0"/>
        <v>230000</v>
      </c>
      <c r="L16" s="15"/>
      <c r="M16" s="15"/>
      <c r="N16" s="15"/>
      <c r="O16" s="13" t="s">
        <v>11</v>
      </c>
      <c r="P16" s="18" t="s">
        <v>70</v>
      </c>
      <c r="Q16" s="15">
        <v>0</v>
      </c>
      <c r="R16" s="15" t="s">
        <v>137</v>
      </c>
    </row>
    <row r="17" spans="1:18" s="14" customFormat="1" ht="104.25" customHeight="1" x14ac:dyDescent="0.25">
      <c r="A17" s="13" t="s">
        <v>87</v>
      </c>
      <c r="B17" s="13" t="s">
        <v>1</v>
      </c>
      <c r="C17" s="13" t="s">
        <v>94</v>
      </c>
      <c r="D17" s="13" t="s">
        <v>95</v>
      </c>
      <c r="E17" s="13" t="s">
        <v>98</v>
      </c>
      <c r="F17" s="13" t="s">
        <v>99</v>
      </c>
      <c r="G17" s="13" t="s">
        <v>22</v>
      </c>
      <c r="H17" s="13" t="s">
        <v>3</v>
      </c>
      <c r="I17" s="17">
        <v>1</v>
      </c>
      <c r="J17" s="17">
        <v>105527.23</v>
      </c>
      <c r="K17" s="17">
        <f t="shared" si="0"/>
        <v>105527.23</v>
      </c>
      <c r="L17" s="15"/>
      <c r="M17" s="15"/>
      <c r="N17" s="15"/>
      <c r="O17" s="13" t="s">
        <v>11</v>
      </c>
      <c r="P17" s="18" t="s">
        <v>70</v>
      </c>
      <c r="Q17" s="15">
        <v>0</v>
      </c>
      <c r="R17" s="15" t="s">
        <v>133</v>
      </c>
    </row>
    <row r="18" spans="1:18" s="14" customFormat="1" ht="104.25" customHeight="1" x14ac:dyDescent="0.25">
      <c r="A18" s="13" t="s">
        <v>87</v>
      </c>
      <c r="B18" s="13" t="s">
        <v>1</v>
      </c>
      <c r="C18" s="13" t="s">
        <v>94</v>
      </c>
      <c r="D18" s="13" t="s">
        <v>95</v>
      </c>
      <c r="E18" s="13" t="s">
        <v>100</v>
      </c>
      <c r="F18" s="13" t="s">
        <v>101</v>
      </c>
      <c r="G18" s="13" t="s">
        <v>22</v>
      </c>
      <c r="H18" s="13" t="s">
        <v>3</v>
      </c>
      <c r="I18" s="17">
        <v>17</v>
      </c>
      <c r="J18" s="17">
        <v>213238.5</v>
      </c>
      <c r="K18" s="17">
        <f t="shared" si="0"/>
        <v>3625054.5</v>
      </c>
      <c r="L18" s="15"/>
      <c r="M18" s="15"/>
      <c r="N18" s="15"/>
      <c r="O18" s="13" t="s">
        <v>11</v>
      </c>
      <c r="P18" s="18" t="s">
        <v>70</v>
      </c>
      <c r="Q18" s="15">
        <v>0</v>
      </c>
      <c r="R18" s="15" t="s">
        <v>137</v>
      </c>
    </row>
    <row r="19" spans="1:18" s="14" customFormat="1" ht="83.25" customHeight="1" x14ac:dyDescent="0.25">
      <c r="A19" s="13" t="s">
        <v>87</v>
      </c>
      <c r="B19" s="13" t="s">
        <v>1</v>
      </c>
      <c r="C19" s="15" t="s">
        <v>187</v>
      </c>
      <c r="D19" s="15" t="s">
        <v>188</v>
      </c>
      <c r="E19" s="15" t="s">
        <v>187</v>
      </c>
      <c r="F19" s="15" t="s">
        <v>188</v>
      </c>
      <c r="G19" s="13" t="s">
        <v>22</v>
      </c>
      <c r="H19" s="13" t="s">
        <v>3</v>
      </c>
      <c r="I19" s="17">
        <v>6</v>
      </c>
      <c r="J19" s="17">
        <v>34443.303</v>
      </c>
      <c r="K19" s="17">
        <f t="shared" si="0"/>
        <v>206659.818</v>
      </c>
      <c r="L19" s="15"/>
      <c r="M19" s="15"/>
      <c r="N19" s="15"/>
      <c r="O19" s="13" t="s">
        <v>4</v>
      </c>
      <c r="P19" s="18" t="s">
        <v>70</v>
      </c>
      <c r="Q19" s="15">
        <v>0</v>
      </c>
      <c r="R19" s="15" t="s">
        <v>134</v>
      </c>
    </row>
    <row r="20" spans="1:18" s="14" customFormat="1" ht="87.75" customHeight="1" x14ac:dyDescent="0.25">
      <c r="A20" s="13" t="s">
        <v>87</v>
      </c>
      <c r="B20" s="13" t="s">
        <v>1</v>
      </c>
      <c r="C20" s="15" t="s">
        <v>189</v>
      </c>
      <c r="D20" s="15" t="s">
        <v>190</v>
      </c>
      <c r="E20" s="15" t="s">
        <v>189</v>
      </c>
      <c r="F20" s="15" t="s">
        <v>190</v>
      </c>
      <c r="G20" s="13" t="s">
        <v>22</v>
      </c>
      <c r="H20" s="13" t="s">
        <v>3</v>
      </c>
      <c r="I20" s="17">
        <v>1</v>
      </c>
      <c r="J20" s="17">
        <v>56152.68</v>
      </c>
      <c r="K20" s="17">
        <f t="shared" si="0"/>
        <v>56152.68</v>
      </c>
      <c r="L20" s="15"/>
      <c r="M20" s="15"/>
      <c r="N20" s="15"/>
      <c r="O20" s="13" t="s">
        <v>4</v>
      </c>
      <c r="P20" s="18" t="s">
        <v>70</v>
      </c>
      <c r="Q20" s="15">
        <v>0</v>
      </c>
      <c r="R20" s="15" t="s">
        <v>134</v>
      </c>
    </row>
    <row r="21" spans="1:18" s="14" customFormat="1" ht="89.25" customHeight="1" x14ac:dyDescent="0.25">
      <c r="A21" s="13" t="s">
        <v>102</v>
      </c>
      <c r="B21" s="13" t="s">
        <v>1</v>
      </c>
      <c r="C21" s="13" t="s">
        <v>170</v>
      </c>
      <c r="D21" s="13" t="s">
        <v>171</v>
      </c>
      <c r="E21" s="13" t="s">
        <v>172</v>
      </c>
      <c r="F21" s="13" t="s">
        <v>173</v>
      </c>
      <c r="G21" s="13" t="s">
        <v>24</v>
      </c>
      <c r="H21" s="15" t="s">
        <v>12</v>
      </c>
      <c r="I21" s="17">
        <v>26</v>
      </c>
      <c r="J21" s="17">
        <v>491652</v>
      </c>
      <c r="K21" s="17">
        <f t="shared" si="0"/>
        <v>12782952</v>
      </c>
      <c r="L21" s="15"/>
      <c r="M21" s="15"/>
      <c r="N21" s="15"/>
      <c r="O21" s="15" t="s">
        <v>11</v>
      </c>
      <c r="P21" s="18" t="s">
        <v>70</v>
      </c>
      <c r="Q21" s="15">
        <v>0</v>
      </c>
      <c r="R21" s="15" t="s">
        <v>134</v>
      </c>
    </row>
    <row r="22" spans="1:18" s="14" customFormat="1" ht="109.5" customHeight="1" x14ac:dyDescent="0.25">
      <c r="A22" s="13" t="s">
        <v>102</v>
      </c>
      <c r="B22" s="13" t="s">
        <v>1</v>
      </c>
      <c r="C22" s="13" t="s">
        <v>103</v>
      </c>
      <c r="D22" s="13" t="s">
        <v>104</v>
      </c>
      <c r="E22" s="13" t="s">
        <v>105</v>
      </c>
      <c r="F22" s="13" t="s">
        <v>106</v>
      </c>
      <c r="G22" s="13" t="s">
        <v>24</v>
      </c>
      <c r="H22" s="13" t="s">
        <v>3</v>
      </c>
      <c r="I22" s="17">
        <v>1</v>
      </c>
      <c r="J22" s="17">
        <v>672214771</v>
      </c>
      <c r="K22" s="17">
        <f t="shared" si="0"/>
        <v>672214771</v>
      </c>
      <c r="L22" s="17">
        <v>323933610.50999999</v>
      </c>
      <c r="M22" s="17">
        <v>348281160.49000001</v>
      </c>
      <c r="N22" s="15"/>
      <c r="O22" s="15" t="s">
        <v>11</v>
      </c>
      <c r="P22" s="18" t="s">
        <v>70</v>
      </c>
      <c r="Q22" s="15">
        <v>0</v>
      </c>
      <c r="R22" s="15" t="s">
        <v>137</v>
      </c>
    </row>
    <row r="23" spans="1:18" s="14" customFormat="1" ht="97.5" customHeight="1" x14ac:dyDescent="0.25">
      <c r="A23" s="13" t="s">
        <v>233</v>
      </c>
      <c r="B23" s="13" t="s">
        <v>20</v>
      </c>
      <c r="C23" s="13" t="s">
        <v>217</v>
      </c>
      <c r="D23" s="13" t="s">
        <v>218</v>
      </c>
      <c r="E23" s="13" t="s">
        <v>217</v>
      </c>
      <c r="F23" s="13" t="s">
        <v>219</v>
      </c>
      <c r="G23" s="13" t="s">
        <v>234</v>
      </c>
      <c r="H23" s="13" t="s">
        <v>21</v>
      </c>
      <c r="I23" s="17">
        <v>1</v>
      </c>
      <c r="J23" s="17">
        <f>291383.93+13726.78</f>
        <v>305110.71000000002</v>
      </c>
      <c r="K23" s="17">
        <f t="shared" si="0"/>
        <v>305110.71000000002</v>
      </c>
      <c r="L23" s="17"/>
      <c r="M23" s="17"/>
      <c r="N23" s="15"/>
      <c r="O23" s="15" t="s">
        <v>11</v>
      </c>
      <c r="P23" s="18" t="s">
        <v>220</v>
      </c>
      <c r="Q23" s="15">
        <v>0</v>
      </c>
      <c r="R23" s="15" t="s">
        <v>137</v>
      </c>
    </row>
    <row r="24" spans="1:18" s="14" customFormat="1" ht="97.5" customHeight="1" x14ac:dyDescent="0.25">
      <c r="A24" s="13" t="s">
        <v>233</v>
      </c>
      <c r="B24" s="13" t="s">
        <v>20</v>
      </c>
      <c r="C24" s="13" t="s">
        <v>221</v>
      </c>
      <c r="D24" s="13" t="s">
        <v>222</v>
      </c>
      <c r="E24" s="13" t="s">
        <v>221</v>
      </c>
      <c r="F24" s="13" t="s">
        <v>223</v>
      </c>
      <c r="G24" s="13" t="s">
        <v>234</v>
      </c>
      <c r="H24" s="13" t="s">
        <v>21</v>
      </c>
      <c r="I24" s="17">
        <v>1</v>
      </c>
      <c r="J24" s="17">
        <f>554107.14-10241.07</f>
        <v>543866.07000000007</v>
      </c>
      <c r="K24" s="17">
        <f t="shared" si="0"/>
        <v>543866.07000000007</v>
      </c>
      <c r="L24" s="17"/>
      <c r="M24" s="17"/>
      <c r="N24" s="15"/>
      <c r="O24" s="15" t="s">
        <v>10</v>
      </c>
      <c r="P24" s="18" t="s">
        <v>224</v>
      </c>
      <c r="Q24" s="15">
        <v>0</v>
      </c>
      <c r="R24" s="15" t="s">
        <v>137</v>
      </c>
    </row>
    <row r="25" spans="1:18" s="14" customFormat="1" ht="97.5" customHeight="1" x14ac:dyDescent="0.25">
      <c r="A25" s="13" t="s">
        <v>233</v>
      </c>
      <c r="B25" s="13" t="s">
        <v>20</v>
      </c>
      <c r="C25" s="13" t="s">
        <v>225</v>
      </c>
      <c r="D25" s="13" t="s">
        <v>226</v>
      </c>
      <c r="E25" s="13" t="s">
        <v>227</v>
      </c>
      <c r="F25" s="13" t="s">
        <v>228</v>
      </c>
      <c r="G25" s="13" t="s">
        <v>234</v>
      </c>
      <c r="H25" s="13" t="s">
        <v>21</v>
      </c>
      <c r="I25" s="17">
        <v>1</v>
      </c>
      <c r="J25" s="17">
        <f>1158919.65-16650.89</f>
        <v>1142268.76</v>
      </c>
      <c r="K25" s="17">
        <f t="shared" si="0"/>
        <v>1142268.76</v>
      </c>
      <c r="L25" s="17"/>
      <c r="M25" s="17"/>
      <c r="N25" s="15"/>
      <c r="O25" s="15" t="s">
        <v>10</v>
      </c>
      <c r="P25" s="18" t="s">
        <v>220</v>
      </c>
      <c r="Q25" s="15">
        <v>0</v>
      </c>
      <c r="R25" s="15" t="s">
        <v>137</v>
      </c>
    </row>
    <row r="26" spans="1:18" s="14" customFormat="1" ht="97.5" customHeight="1" x14ac:dyDescent="0.25">
      <c r="A26" s="13" t="s">
        <v>233</v>
      </c>
      <c r="B26" s="13" t="s">
        <v>20</v>
      </c>
      <c r="C26" s="13" t="s">
        <v>229</v>
      </c>
      <c r="D26" s="13" t="s">
        <v>230</v>
      </c>
      <c r="E26" s="13" t="s">
        <v>229</v>
      </c>
      <c r="F26" s="13" t="s">
        <v>231</v>
      </c>
      <c r="G26" s="13" t="s">
        <v>234</v>
      </c>
      <c r="H26" s="13" t="s">
        <v>21</v>
      </c>
      <c r="I26" s="17">
        <v>1</v>
      </c>
      <c r="J26" s="17">
        <f>54169.64+13165.18</f>
        <v>67334.820000000007</v>
      </c>
      <c r="K26" s="17">
        <f t="shared" si="0"/>
        <v>67334.820000000007</v>
      </c>
      <c r="L26" s="17"/>
      <c r="M26" s="17"/>
      <c r="N26" s="15"/>
      <c r="O26" s="15" t="s">
        <v>11</v>
      </c>
      <c r="P26" s="18" t="s">
        <v>232</v>
      </c>
      <c r="Q26" s="15">
        <v>0</v>
      </c>
      <c r="R26" s="15" t="s">
        <v>137</v>
      </c>
    </row>
    <row r="27" spans="1:18" s="14" customFormat="1" ht="100.5" customHeight="1" x14ac:dyDescent="0.25">
      <c r="A27" s="13" t="s">
        <v>0</v>
      </c>
      <c r="B27" s="13" t="s">
        <v>20</v>
      </c>
      <c r="C27" s="13" t="s">
        <v>131</v>
      </c>
      <c r="D27" s="13" t="s">
        <v>132</v>
      </c>
      <c r="E27" s="13" t="s">
        <v>131</v>
      </c>
      <c r="F27" s="13" t="s">
        <v>132</v>
      </c>
      <c r="G27" s="13" t="s">
        <v>2</v>
      </c>
      <c r="H27" s="13" t="s">
        <v>21</v>
      </c>
      <c r="I27" s="17">
        <v>1</v>
      </c>
      <c r="J27" s="17">
        <v>802248.21</v>
      </c>
      <c r="K27" s="17">
        <v>802248.21</v>
      </c>
      <c r="L27" s="15"/>
      <c r="M27" s="15"/>
      <c r="N27" s="15"/>
      <c r="O27" s="13" t="s">
        <v>11</v>
      </c>
      <c r="P27" s="16">
        <v>111010000</v>
      </c>
      <c r="Q27" s="15">
        <v>0</v>
      </c>
      <c r="R27" s="15" t="s">
        <v>133</v>
      </c>
    </row>
    <row r="28" spans="1:18" s="14" customFormat="1" ht="96.75" customHeight="1" x14ac:dyDescent="0.25">
      <c r="A28" s="13" t="s">
        <v>37</v>
      </c>
      <c r="B28" s="13" t="s">
        <v>1</v>
      </c>
      <c r="C28" s="13" t="s">
        <v>39</v>
      </c>
      <c r="D28" s="13" t="s">
        <v>25</v>
      </c>
      <c r="E28" s="13" t="s">
        <v>40</v>
      </c>
      <c r="F28" s="13" t="s">
        <v>26</v>
      </c>
      <c r="G28" s="13" t="s">
        <v>22</v>
      </c>
      <c r="H28" s="13" t="s">
        <v>13</v>
      </c>
      <c r="I28" s="17">
        <v>800</v>
      </c>
      <c r="J28" s="17">
        <v>116.07</v>
      </c>
      <c r="K28" s="17">
        <v>92856</v>
      </c>
      <c r="L28" s="15"/>
      <c r="M28" s="15"/>
      <c r="N28" s="15"/>
      <c r="O28" s="13" t="s">
        <v>19</v>
      </c>
      <c r="P28" s="16">
        <v>191010000</v>
      </c>
      <c r="Q28" s="15">
        <v>0</v>
      </c>
      <c r="R28" s="15" t="s">
        <v>133</v>
      </c>
    </row>
    <row r="29" spans="1:18" s="14" customFormat="1" ht="91.5" customHeight="1" x14ac:dyDescent="0.25">
      <c r="A29" s="13" t="s">
        <v>37</v>
      </c>
      <c r="B29" s="13" t="s">
        <v>1</v>
      </c>
      <c r="C29" s="13" t="s">
        <v>39</v>
      </c>
      <c r="D29" s="13" t="s">
        <v>25</v>
      </c>
      <c r="E29" s="13" t="s">
        <v>41</v>
      </c>
      <c r="F29" s="13" t="s">
        <v>27</v>
      </c>
      <c r="G29" s="13" t="s">
        <v>22</v>
      </c>
      <c r="H29" s="13" t="s">
        <v>13</v>
      </c>
      <c r="I29" s="17">
        <v>1000</v>
      </c>
      <c r="J29" s="17">
        <v>135.71</v>
      </c>
      <c r="K29" s="17">
        <v>135710</v>
      </c>
      <c r="L29" s="15"/>
      <c r="M29" s="15"/>
      <c r="N29" s="15"/>
      <c r="O29" s="13" t="s">
        <v>11</v>
      </c>
      <c r="P29" s="16">
        <v>191010000</v>
      </c>
      <c r="Q29" s="15">
        <v>0</v>
      </c>
      <c r="R29" s="15" t="s">
        <v>133</v>
      </c>
    </row>
    <row r="30" spans="1:18" s="14" customFormat="1" ht="99" customHeight="1" x14ac:dyDescent="0.25">
      <c r="A30" s="13" t="s">
        <v>37</v>
      </c>
      <c r="B30" s="13" t="s">
        <v>1</v>
      </c>
      <c r="C30" s="13" t="s">
        <v>48</v>
      </c>
      <c r="D30" s="13" t="s">
        <v>49</v>
      </c>
      <c r="E30" s="13" t="s">
        <v>48</v>
      </c>
      <c r="F30" s="13" t="s">
        <v>49</v>
      </c>
      <c r="G30" s="13" t="s">
        <v>22</v>
      </c>
      <c r="H30" s="13" t="s">
        <v>3</v>
      </c>
      <c r="I30" s="17">
        <v>1</v>
      </c>
      <c r="J30" s="17">
        <v>81000</v>
      </c>
      <c r="K30" s="17">
        <f t="shared" ref="K30:K38" si="1">I30*J30</f>
        <v>81000</v>
      </c>
      <c r="L30" s="15"/>
      <c r="M30" s="15"/>
      <c r="N30" s="15"/>
      <c r="O30" s="13" t="s">
        <v>10</v>
      </c>
      <c r="P30" s="16">
        <v>191010000</v>
      </c>
      <c r="Q30" s="15">
        <v>0</v>
      </c>
      <c r="R30" s="15" t="s">
        <v>137</v>
      </c>
    </row>
    <row r="31" spans="1:18" s="14" customFormat="1" ht="91.5" customHeight="1" x14ac:dyDescent="0.25">
      <c r="A31" s="13" t="s">
        <v>37</v>
      </c>
      <c r="B31" s="13" t="s">
        <v>1</v>
      </c>
      <c r="C31" s="13" t="s">
        <v>50</v>
      </c>
      <c r="D31" s="13" t="s">
        <v>51</v>
      </c>
      <c r="E31" s="13" t="s">
        <v>50</v>
      </c>
      <c r="F31" s="13" t="s">
        <v>51</v>
      </c>
      <c r="G31" s="13" t="s">
        <v>22</v>
      </c>
      <c r="H31" s="13" t="s">
        <v>3</v>
      </c>
      <c r="I31" s="17">
        <v>3</v>
      </c>
      <c r="J31" s="17">
        <v>192000</v>
      </c>
      <c r="K31" s="17">
        <f t="shared" si="1"/>
        <v>576000</v>
      </c>
      <c r="L31" s="15"/>
      <c r="M31" s="15"/>
      <c r="N31" s="15"/>
      <c r="O31" s="13" t="s">
        <v>10</v>
      </c>
      <c r="P31" s="16">
        <v>191010000</v>
      </c>
      <c r="Q31" s="15">
        <v>0</v>
      </c>
      <c r="R31" s="15" t="s">
        <v>137</v>
      </c>
    </row>
    <row r="32" spans="1:18" s="14" customFormat="1" ht="120.75" customHeight="1" x14ac:dyDescent="0.25">
      <c r="A32" s="13" t="s">
        <v>52</v>
      </c>
      <c r="B32" s="19" t="s">
        <v>20</v>
      </c>
      <c r="C32" s="13" t="s">
        <v>135</v>
      </c>
      <c r="D32" s="13" t="s">
        <v>136</v>
      </c>
      <c r="E32" s="13" t="s">
        <v>135</v>
      </c>
      <c r="F32" s="13" t="s">
        <v>136</v>
      </c>
      <c r="G32" s="13" t="s">
        <v>2</v>
      </c>
      <c r="H32" s="13" t="s">
        <v>21</v>
      </c>
      <c r="I32" s="17">
        <v>1</v>
      </c>
      <c r="J32" s="17">
        <v>129464.29</v>
      </c>
      <c r="K32" s="17">
        <f t="shared" si="1"/>
        <v>129464.29</v>
      </c>
      <c r="L32" s="15"/>
      <c r="M32" s="15"/>
      <c r="N32" s="15"/>
      <c r="O32" s="15" t="s">
        <v>6</v>
      </c>
      <c r="P32" s="16">
        <v>231010000</v>
      </c>
      <c r="Q32" s="15">
        <v>0</v>
      </c>
      <c r="R32" s="15" t="s">
        <v>134</v>
      </c>
    </row>
    <row r="33" spans="1:18" s="14" customFormat="1" ht="89.25" customHeight="1" x14ac:dyDescent="0.25">
      <c r="A33" s="13" t="s">
        <v>52</v>
      </c>
      <c r="B33" s="13" t="s">
        <v>1</v>
      </c>
      <c r="C33" s="13" t="s">
        <v>9</v>
      </c>
      <c r="D33" s="13" t="s">
        <v>54</v>
      </c>
      <c r="E33" s="13" t="s">
        <v>55</v>
      </c>
      <c r="F33" s="13" t="s">
        <v>56</v>
      </c>
      <c r="G33" s="13" t="s">
        <v>2</v>
      </c>
      <c r="H33" s="13" t="s">
        <v>3</v>
      </c>
      <c r="I33" s="17">
        <v>35</v>
      </c>
      <c r="J33" s="17">
        <v>758.93</v>
      </c>
      <c r="K33" s="17">
        <f t="shared" si="1"/>
        <v>26562.55</v>
      </c>
      <c r="L33" s="15"/>
      <c r="M33" s="15"/>
      <c r="N33" s="15"/>
      <c r="O33" s="13" t="s">
        <v>8</v>
      </c>
      <c r="P33" s="16">
        <v>231010000</v>
      </c>
      <c r="Q33" s="15">
        <v>0</v>
      </c>
      <c r="R33" s="15" t="s">
        <v>137</v>
      </c>
    </row>
    <row r="34" spans="1:18" s="14" customFormat="1" ht="89.25" customHeight="1" x14ac:dyDescent="0.25">
      <c r="A34" s="13" t="s">
        <v>52</v>
      </c>
      <c r="B34" s="13" t="s">
        <v>1</v>
      </c>
      <c r="C34" s="13" t="s">
        <v>9</v>
      </c>
      <c r="D34" s="13" t="s">
        <v>54</v>
      </c>
      <c r="E34" s="13" t="s">
        <v>57</v>
      </c>
      <c r="F34" s="13" t="s">
        <v>58</v>
      </c>
      <c r="G34" s="13" t="s">
        <v>2</v>
      </c>
      <c r="H34" s="13" t="s">
        <v>3</v>
      </c>
      <c r="I34" s="17">
        <v>30</v>
      </c>
      <c r="J34" s="17">
        <v>308.04000000000002</v>
      </c>
      <c r="K34" s="17">
        <f t="shared" si="1"/>
        <v>9241.2000000000007</v>
      </c>
      <c r="L34" s="15"/>
      <c r="M34" s="15"/>
      <c r="N34" s="15"/>
      <c r="O34" s="13" t="s">
        <v>8</v>
      </c>
      <c r="P34" s="16">
        <v>231010000</v>
      </c>
      <c r="Q34" s="15">
        <v>0</v>
      </c>
      <c r="R34" s="15" t="s">
        <v>137</v>
      </c>
    </row>
    <row r="35" spans="1:18" s="14" customFormat="1" ht="89.25" customHeight="1" x14ac:dyDescent="0.25">
      <c r="A35" s="13" t="s">
        <v>52</v>
      </c>
      <c r="B35" s="13" t="s">
        <v>1</v>
      </c>
      <c r="C35" s="13" t="s">
        <v>9</v>
      </c>
      <c r="D35" s="13" t="s">
        <v>54</v>
      </c>
      <c r="E35" s="13" t="s">
        <v>59</v>
      </c>
      <c r="F35" s="13" t="s">
        <v>162</v>
      </c>
      <c r="G35" s="13" t="s">
        <v>2</v>
      </c>
      <c r="H35" s="13" t="s">
        <v>3</v>
      </c>
      <c r="I35" s="17">
        <v>200</v>
      </c>
      <c r="J35" s="17">
        <v>266.07</v>
      </c>
      <c r="K35" s="17">
        <f t="shared" si="1"/>
        <v>53214</v>
      </c>
      <c r="L35" s="15"/>
      <c r="M35" s="15"/>
      <c r="N35" s="15"/>
      <c r="O35" s="13" t="s">
        <v>8</v>
      </c>
      <c r="P35" s="16">
        <v>231010000</v>
      </c>
      <c r="Q35" s="15">
        <v>0</v>
      </c>
      <c r="R35" s="15" t="s">
        <v>137</v>
      </c>
    </row>
    <row r="36" spans="1:18" s="14" customFormat="1" ht="89.25" customHeight="1" x14ac:dyDescent="0.25">
      <c r="A36" s="13" t="s">
        <v>52</v>
      </c>
      <c r="B36" s="13" t="s">
        <v>1</v>
      </c>
      <c r="C36" s="13" t="s">
        <v>28</v>
      </c>
      <c r="D36" s="13" t="s">
        <v>28</v>
      </c>
      <c r="E36" s="13" t="s">
        <v>60</v>
      </c>
      <c r="F36" s="13" t="s">
        <v>61</v>
      </c>
      <c r="G36" s="13" t="s">
        <v>2</v>
      </c>
      <c r="H36" s="13" t="s">
        <v>3</v>
      </c>
      <c r="I36" s="17">
        <v>100</v>
      </c>
      <c r="J36" s="17">
        <v>71.430000000000007</v>
      </c>
      <c r="K36" s="17">
        <f t="shared" si="1"/>
        <v>7143.0000000000009</v>
      </c>
      <c r="L36" s="15"/>
      <c r="M36" s="15"/>
      <c r="N36" s="15"/>
      <c r="O36" s="13" t="s">
        <v>8</v>
      </c>
      <c r="P36" s="16">
        <v>231010000</v>
      </c>
      <c r="Q36" s="15">
        <v>0</v>
      </c>
      <c r="R36" s="15" t="s">
        <v>137</v>
      </c>
    </row>
    <row r="37" spans="1:18" s="14" customFormat="1" ht="89.25" customHeight="1" x14ac:dyDescent="0.25">
      <c r="A37" s="13" t="s">
        <v>52</v>
      </c>
      <c r="B37" s="13" t="s">
        <v>1</v>
      </c>
      <c r="C37" s="15" t="s">
        <v>138</v>
      </c>
      <c r="D37" s="15" t="s">
        <v>139</v>
      </c>
      <c r="E37" s="15" t="s">
        <v>140</v>
      </c>
      <c r="F37" s="15" t="s">
        <v>141</v>
      </c>
      <c r="G37" s="13" t="s">
        <v>2</v>
      </c>
      <c r="H37" s="13" t="s">
        <v>3</v>
      </c>
      <c r="I37" s="17">
        <v>2</v>
      </c>
      <c r="J37" s="17">
        <v>36607</v>
      </c>
      <c r="K37" s="17">
        <f t="shared" si="1"/>
        <v>73214</v>
      </c>
      <c r="L37" s="15"/>
      <c r="M37" s="15"/>
      <c r="N37" s="15"/>
      <c r="O37" s="13" t="s">
        <v>8</v>
      </c>
      <c r="P37" s="16">
        <v>231010000</v>
      </c>
      <c r="Q37" s="15">
        <v>30</v>
      </c>
      <c r="R37" s="15" t="s">
        <v>134</v>
      </c>
    </row>
    <row r="38" spans="1:18" s="14" customFormat="1" ht="89.25" customHeight="1" x14ac:dyDescent="0.25">
      <c r="A38" s="13" t="s">
        <v>52</v>
      </c>
      <c r="B38" s="13" t="s">
        <v>1</v>
      </c>
      <c r="C38" s="15" t="s">
        <v>63</v>
      </c>
      <c r="D38" s="15" t="s">
        <v>7</v>
      </c>
      <c r="E38" s="15" t="s">
        <v>142</v>
      </c>
      <c r="F38" s="15" t="s">
        <v>143</v>
      </c>
      <c r="G38" s="13" t="s">
        <v>2</v>
      </c>
      <c r="H38" s="13" t="s">
        <v>3</v>
      </c>
      <c r="I38" s="17">
        <v>2</v>
      </c>
      <c r="J38" s="17">
        <v>13840</v>
      </c>
      <c r="K38" s="17">
        <f t="shared" si="1"/>
        <v>27680</v>
      </c>
      <c r="L38" s="15"/>
      <c r="M38" s="15"/>
      <c r="N38" s="15"/>
      <c r="O38" s="13" t="s">
        <v>8</v>
      </c>
      <c r="P38" s="16">
        <v>231010000</v>
      </c>
      <c r="Q38" s="15">
        <v>30</v>
      </c>
      <c r="R38" s="15" t="s">
        <v>134</v>
      </c>
    </row>
    <row r="39" spans="1:18" s="14" customFormat="1" ht="84" customHeight="1" x14ac:dyDescent="0.25">
      <c r="A39" s="13" t="s">
        <v>52</v>
      </c>
      <c r="B39" s="13" t="s">
        <v>1</v>
      </c>
      <c r="C39" s="13" t="s">
        <v>35</v>
      </c>
      <c r="D39" s="13" t="s">
        <v>36</v>
      </c>
      <c r="E39" s="13" t="s">
        <v>64</v>
      </c>
      <c r="F39" s="13" t="s">
        <v>65</v>
      </c>
      <c r="G39" s="13" t="s">
        <v>2</v>
      </c>
      <c r="H39" s="13" t="s">
        <v>16</v>
      </c>
      <c r="I39" s="17">
        <v>533</v>
      </c>
      <c r="J39" s="17">
        <v>794.64</v>
      </c>
      <c r="K39" s="17">
        <f>I39*J39</f>
        <v>423543.12</v>
      </c>
      <c r="L39" s="15"/>
      <c r="M39" s="15"/>
      <c r="N39" s="15"/>
      <c r="O39" s="15" t="s">
        <v>4</v>
      </c>
      <c r="P39" s="16">
        <v>231010000</v>
      </c>
      <c r="Q39" s="15">
        <v>0</v>
      </c>
      <c r="R39" s="15" t="s">
        <v>137</v>
      </c>
    </row>
    <row r="40" spans="1:18" s="14" customFormat="1" ht="87.75" customHeight="1" x14ac:dyDescent="0.25">
      <c r="A40" s="13" t="s">
        <v>71</v>
      </c>
      <c r="B40" s="15" t="s">
        <v>1</v>
      </c>
      <c r="C40" s="15" t="s">
        <v>14</v>
      </c>
      <c r="D40" s="15" t="s">
        <v>15</v>
      </c>
      <c r="E40" s="15" t="s">
        <v>14</v>
      </c>
      <c r="F40" s="15" t="s">
        <v>15</v>
      </c>
      <c r="G40" s="13" t="s">
        <v>22</v>
      </c>
      <c r="H40" s="15" t="s">
        <v>3</v>
      </c>
      <c r="I40" s="17">
        <v>14</v>
      </c>
      <c r="J40" s="17">
        <v>2767.86</v>
      </c>
      <c r="K40" s="17">
        <f t="shared" ref="K40:K42" si="2">I40*J40</f>
        <v>38750.04</v>
      </c>
      <c r="L40" s="15"/>
      <c r="M40" s="15"/>
      <c r="N40" s="15"/>
      <c r="O40" s="13" t="s">
        <v>6</v>
      </c>
      <c r="P40" s="16">
        <v>311010000</v>
      </c>
      <c r="Q40" s="15">
        <v>0</v>
      </c>
      <c r="R40" s="15" t="s">
        <v>134</v>
      </c>
    </row>
    <row r="41" spans="1:18" s="14" customFormat="1" ht="87.75" customHeight="1" x14ac:dyDescent="0.25">
      <c r="A41" s="13" t="s">
        <v>71</v>
      </c>
      <c r="B41" s="15" t="s">
        <v>1</v>
      </c>
      <c r="C41" s="13" t="s">
        <v>144</v>
      </c>
      <c r="D41" s="13" t="s">
        <v>145</v>
      </c>
      <c r="E41" s="13" t="s">
        <v>148</v>
      </c>
      <c r="F41" s="13" t="s">
        <v>149</v>
      </c>
      <c r="G41" s="13" t="s">
        <v>22</v>
      </c>
      <c r="H41" s="15" t="s">
        <v>3</v>
      </c>
      <c r="I41" s="17">
        <v>5</v>
      </c>
      <c r="J41" s="17">
        <v>40803.57</v>
      </c>
      <c r="K41" s="17">
        <f t="shared" si="2"/>
        <v>204017.85</v>
      </c>
      <c r="L41" s="15"/>
      <c r="M41" s="15"/>
      <c r="N41" s="15"/>
      <c r="O41" s="13" t="s">
        <v>6</v>
      </c>
      <c r="P41" s="16">
        <v>311010000</v>
      </c>
      <c r="Q41" s="15">
        <v>0</v>
      </c>
      <c r="R41" s="15" t="s">
        <v>134</v>
      </c>
    </row>
    <row r="42" spans="1:18" s="14" customFormat="1" ht="87.75" customHeight="1" x14ac:dyDescent="0.25">
      <c r="A42" s="13" t="s">
        <v>71</v>
      </c>
      <c r="B42" s="15" t="s">
        <v>1</v>
      </c>
      <c r="C42" s="13" t="s">
        <v>144</v>
      </c>
      <c r="D42" s="13" t="s">
        <v>145</v>
      </c>
      <c r="E42" s="13" t="s">
        <v>214</v>
      </c>
      <c r="F42" s="13" t="s">
        <v>215</v>
      </c>
      <c r="G42" s="13" t="s">
        <v>22</v>
      </c>
      <c r="H42" s="15" t="s">
        <v>3</v>
      </c>
      <c r="I42" s="17">
        <v>2</v>
      </c>
      <c r="J42" s="17">
        <v>12678.57</v>
      </c>
      <c r="K42" s="17">
        <f t="shared" si="2"/>
        <v>25357.14</v>
      </c>
      <c r="L42" s="15"/>
      <c r="M42" s="15"/>
      <c r="N42" s="15"/>
      <c r="O42" s="13" t="s">
        <v>6</v>
      </c>
      <c r="P42" s="16">
        <v>311010000</v>
      </c>
      <c r="Q42" s="15">
        <v>0</v>
      </c>
      <c r="R42" s="15" t="s">
        <v>134</v>
      </c>
    </row>
    <row r="43" spans="1:18" s="14" customFormat="1" ht="87.75" customHeight="1" x14ac:dyDescent="0.25">
      <c r="A43" s="13" t="s">
        <v>71</v>
      </c>
      <c r="B43" s="13" t="s">
        <v>1</v>
      </c>
      <c r="C43" s="13" t="s">
        <v>72</v>
      </c>
      <c r="D43" s="13" t="s">
        <v>69</v>
      </c>
      <c r="E43" s="13" t="s">
        <v>72</v>
      </c>
      <c r="F43" s="13" t="s">
        <v>69</v>
      </c>
      <c r="G43" s="13" t="s">
        <v>22</v>
      </c>
      <c r="H43" s="13" t="s">
        <v>3</v>
      </c>
      <c r="I43" s="17">
        <v>24</v>
      </c>
      <c r="J43" s="17">
        <v>9486.6123000000007</v>
      </c>
      <c r="K43" s="17">
        <f>I43*J43</f>
        <v>227678.69520000002</v>
      </c>
      <c r="L43" s="15"/>
      <c r="M43" s="15"/>
      <c r="N43" s="15"/>
      <c r="O43" s="13" t="s">
        <v>6</v>
      </c>
      <c r="P43" s="16">
        <v>311010000</v>
      </c>
      <c r="Q43" s="15">
        <v>0</v>
      </c>
      <c r="R43" s="15" t="s">
        <v>137</v>
      </c>
    </row>
    <row r="44" spans="1:18" s="14" customFormat="1" ht="98.25" customHeight="1" x14ac:dyDescent="0.25">
      <c r="A44" s="13" t="s">
        <v>73</v>
      </c>
      <c r="B44" s="15" t="s">
        <v>1</v>
      </c>
      <c r="C44" s="15" t="s">
        <v>17</v>
      </c>
      <c r="D44" s="15" t="s">
        <v>18</v>
      </c>
      <c r="E44" s="15" t="s">
        <v>213</v>
      </c>
      <c r="F44" s="15" t="s">
        <v>213</v>
      </c>
      <c r="G44" s="15" t="s">
        <v>2</v>
      </c>
      <c r="H44" s="15" t="s">
        <v>3</v>
      </c>
      <c r="I44" s="17">
        <v>1</v>
      </c>
      <c r="J44" s="17">
        <v>61893.82</v>
      </c>
      <c r="K44" s="17">
        <f>I44*J44</f>
        <v>61893.82</v>
      </c>
      <c r="L44" s="15"/>
      <c r="M44" s="15"/>
      <c r="N44" s="15"/>
      <c r="O44" s="13" t="s">
        <v>11</v>
      </c>
      <c r="P44" s="16">
        <v>271010000</v>
      </c>
      <c r="Q44" s="15">
        <v>100</v>
      </c>
      <c r="R44" s="15" t="s">
        <v>137</v>
      </c>
    </row>
    <row r="45" spans="1:18" s="14" customFormat="1" ht="100.5" customHeight="1" x14ac:dyDescent="0.25">
      <c r="A45" s="13" t="s">
        <v>73</v>
      </c>
      <c r="B45" s="15" t="s">
        <v>1</v>
      </c>
      <c r="C45" s="15" t="s">
        <v>17</v>
      </c>
      <c r="D45" s="15" t="s">
        <v>18</v>
      </c>
      <c r="E45" s="15" t="s">
        <v>213</v>
      </c>
      <c r="F45" s="15" t="s">
        <v>213</v>
      </c>
      <c r="G45" s="15" t="s">
        <v>2</v>
      </c>
      <c r="H45" s="15" t="s">
        <v>3</v>
      </c>
      <c r="I45" s="17">
        <v>1</v>
      </c>
      <c r="J45" s="17">
        <v>61893.82</v>
      </c>
      <c r="K45" s="17">
        <f>I45*J45</f>
        <v>61893.82</v>
      </c>
      <c r="L45" s="15"/>
      <c r="M45" s="15"/>
      <c r="N45" s="15"/>
      <c r="O45" s="13" t="s">
        <v>19</v>
      </c>
      <c r="P45" s="16">
        <v>271010000</v>
      </c>
      <c r="Q45" s="15">
        <v>100</v>
      </c>
      <c r="R45" s="15" t="s">
        <v>137</v>
      </c>
    </row>
    <row r="46" spans="1:18" s="14" customFormat="1" ht="103.5" customHeight="1" x14ac:dyDescent="0.25">
      <c r="A46" s="13" t="s">
        <v>73</v>
      </c>
      <c r="B46" s="13" t="s">
        <v>23</v>
      </c>
      <c r="C46" s="13" t="s">
        <v>74</v>
      </c>
      <c r="D46" s="13" t="s">
        <v>75</v>
      </c>
      <c r="E46" s="13" t="s">
        <v>74</v>
      </c>
      <c r="F46" s="13" t="s">
        <v>75</v>
      </c>
      <c r="G46" s="13" t="s">
        <v>22</v>
      </c>
      <c r="H46" s="13" t="s">
        <v>23</v>
      </c>
      <c r="I46" s="17">
        <v>1</v>
      </c>
      <c r="J46" s="17">
        <v>2461000</v>
      </c>
      <c r="K46" s="17">
        <v>2461000</v>
      </c>
      <c r="L46" s="15"/>
      <c r="M46" s="15"/>
      <c r="N46" s="15"/>
      <c r="O46" s="13" t="s">
        <v>10</v>
      </c>
      <c r="P46" s="16">
        <v>271010000</v>
      </c>
      <c r="Q46" s="15">
        <v>10</v>
      </c>
      <c r="R46" s="15" t="s">
        <v>133</v>
      </c>
    </row>
    <row r="47" spans="1:18" s="14" customFormat="1" ht="105.75" customHeight="1" x14ac:dyDescent="0.25">
      <c r="A47" s="13" t="s">
        <v>76</v>
      </c>
      <c r="B47" s="13" t="s">
        <v>1</v>
      </c>
      <c r="C47" s="13" t="s">
        <v>174</v>
      </c>
      <c r="D47" s="13" t="s">
        <v>175</v>
      </c>
      <c r="E47" s="13" t="s">
        <v>174</v>
      </c>
      <c r="F47" s="13" t="s">
        <v>175</v>
      </c>
      <c r="G47" s="13" t="s">
        <v>2</v>
      </c>
      <c r="H47" s="13" t="s">
        <v>3</v>
      </c>
      <c r="I47" s="17">
        <v>1</v>
      </c>
      <c r="J47" s="17">
        <v>45500</v>
      </c>
      <c r="K47" s="17">
        <f>I47*J47</f>
        <v>45500</v>
      </c>
      <c r="L47" s="15"/>
      <c r="M47" s="15"/>
      <c r="N47" s="15"/>
      <c r="O47" s="13" t="s">
        <v>11</v>
      </c>
      <c r="P47" s="16">
        <v>351010000</v>
      </c>
      <c r="Q47" s="15">
        <v>0</v>
      </c>
      <c r="R47" s="15" t="s">
        <v>134</v>
      </c>
    </row>
    <row r="48" spans="1:18" s="14" customFormat="1" ht="105.75" customHeight="1" x14ac:dyDescent="0.25">
      <c r="A48" s="13" t="s">
        <v>76</v>
      </c>
      <c r="B48" s="13" t="s">
        <v>1</v>
      </c>
      <c r="C48" s="13" t="s">
        <v>176</v>
      </c>
      <c r="D48" s="13" t="s">
        <v>176</v>
      </c>
      <c r="E48" s="13" t="s">
        <v>176</v>
      </c>
      <c r="F48" s="13" t="s">
        <v>176</v>
      </c>
      <c r="G48" s="13" t="s">
        <v>2</v>
      </c>
      <c r="H48" s="13" t="s">
        <v>3</v>
      </c>
      <c r="I48" s="17">
        <v>1</v>
      </c>
      <c r="J48" s="17">
        <v>54500</v>
      </c>
      <c r="K48" s="17">
        <f t="shared" ref="K48:K50" si="3">I48*J48</f>
        <v>54500</v>
      </c>
      <c r="L48" s="15"/>
      <c r="M48" s="15"/>
      <c r="N48" s="15"/>
      <c r="O48" s="13" t="s">
        <v>11</v>
      </c>
      <c r="P48" s="16">
        <v>351010000</v>
      </c>
      <c r="Q48" s="15">
        <v>0</v>
      </c>
      <c r="R48" s="15" t="s">
        <v>134</v>
      </c>
    </row>
    <row r="49" spans="1:18" s="14" customFormat="1" ht="105.75" customHeight="1" x14ac:dyDescent="0.25">
      <c r="A49" s="13" t="s">
        <v>76</v>
      </c>
      <c r="B49" s="15" t="s">
        <v>20</v>
      </c>
      <c r="C49" s="13" t="s">
        <v>177</v>
      </c>
      <c r="D49" s="13" t="s">
        <v>178</v>
      </c>
      <c r="E49" s="13" t="s">
        <v>177</v>
      </c>
      <c r="F49" s="13" t="s">
        <v>178</v>
      </c>
      <c r="G49" s="15" t="s">
        <v>66</v>
      </c>
      <c r="H49" s="15" t="s">
        <v>21</v>
      </c>
      <c r="I49" s="17">
        <v>1</v>
      </c>
      <c r="J49" s="17">
        <v>122000</v>
      </c>
      <c r="K49" s="17">
        <f t="shared" si="3"/>
        <v>122000</v>
      </c>
      <c r="L49" s="15"/>
      <c r="M49" s="15"/>
      <c r="N49" s="15"/>
      <c r="O49" s="13" t="s">
        <v>11</v>
      </c>
      <c r="P49" s="18" t="s">
        <v>77</v>
      </c>
      <c r="Q49" s="15">
        <v>0</v>
      </c>
      <c r="R49" s="15" t="s">
        <v>134</v>
      </c>
    </row>
    <row r="50" spans="1:18" s="14" customFormat="1" ht="101.25" customHeight="1" x14ac:dyDescent="0.25">
      <c r="A50" s="13" t="s">
        <v>76</v>
      </c>
      <c r="B50" s="13" t="s">
        <v>1</v>
      </c>
      <c r="C50" s="13" t="s">
        <v>68</v>
      </c>
      <c r="D50" s="13" t="s">
        <v>69</v>
      </c>
      <c r="E50" s="13" t="s">
        <v>179</v>
      </c>
      <c r="F50" s="13" t="s">
        <v>180</v>
      </c>
      <c r="G50" s="13" t="s">
        <v>2</v>
      </c>
      <c r="H50" s="13" t="s">
        <v>3</v>
      </c>
      <c r="I50" s="17">
        <v>1</v>
      </c>
      <c r="J50" s="17">
        <v>99000</v>
      </c>
      <c r="K50" s="17">
        <f t="shared" si="3"/>
        <v>99000</v>
      </c>
      <c r="L50" s="15"/>
      <c r="M50" s="15"/>
      <c r="N50" s="15"/>
      <c r="O50" s="13" t="s">
        <v>11</v>
      </c>
      <c r="P50" s="16">
        <v>351010000</v>
      </c>
      <c r="Q50" s="15">
        <v>0</v>
      </c>
      <c r="R50" s="15" t="s">
        <v>134</v>
      </c>
    </row>
    <row r="51" spans="1:18" s="14" customFormat="1" ht="80.25" customHeight="1" x14ac:dyDescent="0.25">
      <c r="A51" s="13" t="s">
        <v>80</v>
      </c>
      <c r="B51" s="13" t="s">
        <v>1</v>
      </c>
      <c r="C51" s="15" t="s">
        <v>112</v>
      </c>
      <c r="D51" s="15" t="s">
        <v>168</v>
      </c>
      <c r="E51" s="15" t="s">
        <v>112</v>
      </c>
      <c r="F51" s="15" t="s">
        <v>168</v>
      </c>
      <c r="G51" s="13" t="s">
        <v>2</v>
      </c>
      <c r="H51" s="13" t="s">
        <v>3</v>
      </c>
      <c r="I51" s="17">
        <v>4</v>
      </c>
      <c r="J51" s="17">
        <v>5000</v>
      </c>
      <c r="K51" s="17">
        <f>I51*J51</f>
        <v>20000</v>
      </c>
      <c r="L51" s="15"/>
      <c r="M51" s="15"/>
      <c r="N51" s="15"/>
      <c r="O51" s="13" t="s">
        <v>11</v>
      </c>
      <c r="P51" s="16">
        <v>431010000</v>
      </c>
      <c r="Q51" s="15">
        <v>0</v>
      </c>
      <c r="R51" s="15" t="s">
        <v>134</v>
      </c>
    </row>
    <row r="52" spans="1:18" s="14" customFormat="1" ht="80.25" customHeight="1" x14ac:dyDescent="0.25">
      <c r="A52" s="13" t="s">
        <v>80</v>
      </c>
      <c r="B52" s="13" t="s">
        <v>1</v>
      </c>
      <c r="C52" s="15" t="s">
        <v>211</v>
      </c>
      <c r="D52" s="15" t="s">
        <v>211</v>
      </c>
      <c r="E52" s="15" t="s">
        <v>211</v>
      </c>
      <c r="F52" s="15" t="s">
        <v>211</v>
      </c>
      <c r="G52" s="13" t="s">
        <v>2</v>
      </c>
      <c r="H52" s="13" t="s">
        <v>38</v>
      </c>
      <c r="I52" s="17">
        <v>20</v>
      </c>
      <c r="J52" s="17">
        <v>1700</v>
      </c>
      <c r="K52" s="17">
        <f t="shared" ref="K52:K53" si="4">I52*J52</f>
        <v>34000</v>
      </c>
      <c r="L52" s="15"/>
      <c r="M52" s="15"/>
      <c r="N52" s="15"/>
      <c r="O52" s="13" t="s">
        <v>11</v>
      </c>
      <c r="P52" s="16">
        <v>431010000</v>
      </c>
      <c r="Q52" s="15">
        <v>0</v>
      </c>
      <c r="R52" s="15" t="s">
        <v>134</v>
      </c>
    </row>
    <row r="53" spans="1:18" s="14" customFormat="1" ht="108" customHeight="1" x14ac:dyDescent="0.25">
      <c r="A53" s="13" t="s">
        <v>80</v>
      </c>
      <c r="B53" s="13" t="s">
        <v>1</v>
      </c>
      <c r="C53" s="15" t="s">
        <v>167</v>
      </c>
      <c r="D53" s="15" t="s">
        <v>169</v>
      </c>
      <c r="E53" s="15" t="s">
        <v>167</v>
      </c>
      <c r="F53" s="15" t="s">
        <v>169</v>
      </c>
      <c r="G53" s="13" t="s">
        <v>2</v>
      </c>
      <c r="H53" s="13" t="s">
        <v>12</v>
      </c>
      <c r="I53" s="17">
        <v>1</v>
      </c>
      <c r="J53" s="17">
        <v>15000</v>
      </c>
      <c r="K53" s="17">
        <f t="shared" si="4"/>
        <v>15000</v>
      </c>
      <c r="L53" s="15"/>
      <c r="M53" s="15"/>
      <c r="N53" s="15"/>
      <c r="O53" s="13" t="s">
        <v>11</v>
      </c>
      <c r="P53" s="16">
        <v>431010000</v>
      </c>
      <c r="Q53" s="15">
        <v>0</v>
      </c>
      <c r="R53" s="15" t="s">
        <v>134</v>
      </c>
    </row>
    <row r="54" spans="1:18" s="14" customFormat="1" ht="108" customHeight="1" x14ac:dyDescent="0.25">
      <c r="A54" s="13" t="s">
        <v>81</v>
      </c>
      <c r="B54" s="13" t="s">
        <v>1</v>
      </c>
      <c r="C54" s="15" t="s">
        <v>83</v>
      </c>
      <c r="D54" s="15" t="s">
        <v>84</v>
      </c>
      <c r="E54" s="15" t="s">
        <v>83</v>
      </c>
      <c r="F54" s="15" t="s">
        <v>84</v>
      </c>
      <c r="G54" s="13" t="s">
        <v>2</v>
      </c>
      <c r="H54" s="15" t="s">
        <v>13</v>
      </c>
      <c r="I54" s="17">
        <v>300</v>
      </c>
      <c r="J54" s="17">
        <v>88.393000000000001</v>
      </c>
      <c r="K54" s="17">
        <f>I54*J54</f>
        <v>26517.9</v>
      </c>
      <c r="L54" s="15"/>
      <c r="M54" s="15"/>
      <c r="N54" s="15"/>
      <c r="O54" s="13" t="s">
        <v>11</v>
      </c>
      <c r="P54" s="16">
        <v>471010000</v>
      </c>
      <c r="Q54" s="15">
        <v>0</v>
      </c>
      <c r="R54" s="15" t="s">
        <v>134</v>
      </c>
    </row>
    <row r="55" spans="1:18" s="14" customFormat="1" ht="108" customHeight="1" x14ac:dyDescent="0.25">
      <c r="A55" s="13" t="s">
        <v>81</v>
      </c>
      <c r="B55" s="13" t="s">
        <v>1</v>
      </c>
      <c r="C55" s="15" t="s">
        <v>83</v>
      </c>
      <c r="D55" s="15" t="s">
        <v>84</v>
      </c>
      <c r="E55" s="15" t="s">
        <v>83</v>
      </c>
      <c r="F55" s="15" t="s">
        <v>84</v>
      </c>
      <c r="G55" s="13" t="s">
        <v>2</v>
      </c>
      <c r="H55" s="15" t="s">
        <v>13</v>
      </c>
      <c r="I55" s="17">
        <v>170</v>
      </c>
      <c r="J55" s="17">
        <v>88.393000000000001</v>
      </c>
      <c r="K55" s="17">
        <f t="shared" ref="K55:K58" si="5">I55*J55</f>
        <v>15026.81</v>
      </c>
      <c r="L55" s="15"/>
      <c r="M55" s="15"/>
      <c r="N55" s="15"/>
      <c r="O55" s="13" t="s">
        <v>11</v>
      </c>
      <c r="P55" s="16">
        <v>471010000</v>
      </c>
      <c r="Q55" s="15">
        <v>0</v>
      </c>
      <c r="R55" s="15" t="s">
        <v>134</v>
      </c>
    </row>
    <row r="56" spans="1:18" s="14" customFormat="1" ht="113.25" customHeight="1" x14ac:dyDescent="0.25">
      <c r="A56" s="13" t="s">
        <v>81</v>
      </c>
      <c r="B56" s="13" t="s">
        <v>23</v>
      </c>
      <c r="C56" s="15" t="s">
        <v>163</v>
      </c>
      <c r="D56" s="15" t="s">
        <v>164</v>
      </c>
      <c r="E56" s="15" t="s">
        <v>165</v>
      </c>
      <c r="F56" s="15" t="s">
        <v>166</v>
      </c>
      <c r="G56" s="13" t="s">
        <v>22</v>
      </c>
      <c r="H56" s="13" t="s">
        <v>23</v>
      </c>
      <c r="I56" s="17">
        <v>1</v>
      </c>
      <c r="J56" s="17">
        <v>1607142.86</v>
      </c>
      <c r="K56" s="17">
        <f t="shared" si="5"/>
        <v>1607142.86</v>
      </c>
      <c r="L56" s="15"/>
      <c r="M56" s="15"/>
      <c r="N56" s="15"/>
      <c r="O56" s="13" t="s">
        <v>11</v>
      </c>
      <c r="P56" s="16">
        <v>471010000</v>
      </c>
      <c r="Q56" s="15">
        <v>0</v>
      </c>
      <c r="R56" s="15" t="s">
        <v>134</v>
      </c>
    </row>
    <row r="57" spans="1:18" s="14" customFormat="1" ht="113.25" customHeight="1" x14ac:dyDescent="0.25">
      <c r="A57" s="13" t="s">
        <v>81</v>
      </c>
      <c r="B57" s="13" t="s">
        <v>1</v>
      </c>
      <c r="C57" s="15" t="s">
        <v>239</v>
      </c>
      <c r="D57" s="15" t="s">
        <v>240</v>
      </c>
      <c r="E57" s="15" t="s">
        <v>241</v>
      </c>
      <c r="F57" s="15" t="s">
        <v>62</v>
      </c>
      <c r="G57" s="13" t="s">
        <v>2</v>
      </c>
      <c r="H57" s="13" t="s">
        <v>3</v>
      </c>
      <c r="I57" s="17">
        <v>11</v>
      </c>
      <c r="J57" s="17">
        <v>7366.08</v>
      </c>
      <c r="K57" s="17">
        <f t="shared" si="5"/>
        <v>81026.880000000005</v>
      </c>
      <c r="L57" s="15"/>
      <c r="M57" s="15"/>
      <c r="N57" s="15"/>
      <c r="O57" s="13" t="s">
        <v>11</v>
      </c>
      <c r="P57" s="16">
        <v>471010000</v>
      </c>
      <c r="Q57" s="15">
        <v>0</v>
      </c>
      <c r="R57" s="15" t="s">
        <v>137</v>
      </c>
    </row>
    <row r="58" spans="1:18" s="14" customFormat="1" ht="106.5" customHeight="1" x14ac:dyDescent="0.25">
      <c r="A58" s="13" t="s">
        <v>81</v>
      </c>
      <c r="B58" s="13" t="s">
        <v>1</v>
      </c>
      <c r="C58" s="15" t="s">
        <v>242</v>
      </c>
      <c r="D58" s="15" t="s">
        <v>243</v>
      </c>
      <c r="E58" s="15" t="s">
        <v>244</v>
      </c>
      <c r="F58" s="15" t="s">
        <v>245</v>
      </c>
      <c r="G58" s="13" t="s">
        <v>22</v>
      </c>
      <c r="H58" s="13" t="s">
        <v>12</v>
      </c>
      <c r="I58" s="17">
        <v>1</v>
      </c>
      <c r="J58" s="17">
        <v>2197813.4</v>
      </c>
      <c r="K58" s="17">
        <f t="shared" si="5"/>
        <v>2197813.4</v>
      </c>
      <c r="L58" s="15"/>
      <c r="M58" s="15"/>
      <c r="N58" s="15"/>
      <c r="O58" s="13" t="s">
        <v>4</v>
      </c>
      <c r="P58" s="16">
        <v>471010000</v>
      </c>
      <c r="Q58" s="15">
        <v>50</v>
      </c>
      <c r="R58" s="15" t="s">
        <v>133</v>
      </c>
    </row>
    <row r="59" spans="1:18" s="14" customFormat="1" ht="100.5" customHeight="1" x14ac:dyDescent="0.25">
      <c r="A59" s="13" t="s">
        <v>82</v>
      </c>
      <c r="B59" s="13" t="s">
        <v>1</v>
      </c>
      <c r="C59" s="13" t="s">
        <v>144</v>
      </c>
      <c r="D59" s="13" t="s">
        <v>145</v>
      </c>
      <c r="E59" s="13" t="s">
        <v>146</v>
      </c>
      <c r="F59" s="13" t="s">
        <v>147</v>
      </c>
      <c r="G59" s="13" t="s">
        <v>22</v>
      </c>
      <c r="H59" s="13" t="s">
        <v>3</v>
      </c>
      <c r="I59" s="17">
        <v>1</v>
      </c>
      <c r="J59" s="17">
        <v>198000</v>
      </c>
      <c r="K59" s="17">
        <f>I59*J59</f>
        <v>198000</v>
      </c>
      <c r="L59" s="15"/>
      <c r="M59" s="15"/>
      <c r="N59" s="15"/>
      <c r="O59" s="15" t="s">
        <v>8</v>
      </c>
      <c r="P59" s="16">
        <v>551010000</v>
      </c>
      <c r="Q59" s="15">
        <v>0</v>
      </c>
      <c r="R59" s="15" t="s">
        <v>134</v>
      </c>
    </row>
    <row r="60" spans="1:18" s="14" customFormat="1" ht="100.5" customHeight="1" x14ac:dyDescent="0.25">
      <c r="A60" s="13" t="s">
        <v>82</v>
      </c>
      <c r="B60" s="13" t="s">
        <v>1</v>
      </c>
      <c r="C60" s="13" t="s">
        <v>144</v>
      </c>
      <c r="D60" s="13" t="s">
        <v>145</v>
      </c>
      <c r="E60" s="13" t="s">
        <v>148</v>
      </c>
      <c r="F60" s="13" t="s">
        <v>149</v>
      </c>
      <c r="G60" s="13" t="s">
        <v>2</v>
      </c>
      <c r="H60" s="13" t="s">
        <v>3</v>
      </c>
      <c r="I60" s="17">
        <v>2</v>
      </c>
      <c r="J60" s="17">
        <v>43900</v>
      </c>
      <c r="K60" s="17">
        <f t="shared" ref="K60:K65" si="6">I60*J60</f>
        <v>87800</v>
      </c>
      <c r="L60" s="15"/>
      <c r="M60" s="15"/>
      <c r="N60" s="15"/>
      <c r="O60" s="15" t="s">
        <v>8</v>
      </c>
      <c r="P60" s="16">
        <v>551010000</v>
      </c>
      <c r="Q60" s="15">
        <v>0</v>
      </c>
      <c r="R60" s="15" t="s">
        <v>134</v>
      </c>
    </row>
    <row r="61" spans="1:18" s="14" customFormat="1" ht="100.5" customHeight="1" x14ac:dyDescent="0.25">
      <c r="A61" s="13" t="s">
        <v>82</v>
      </c>
      <c r="B61" s="13" t="s">
        <v>1</v>
      </c>
      <c r="C61" s="13" t="s">
        <v>150</v>
      </c>
      <c r="D61" s="13" t="s">
        <v>62</v>
      </c>
      <c r="E61" s="13" t="s">
        <v>212</v>
      </c>
      <c r="F61" s="13" t="s">
        <v>151</v>
      </c>
      <c r="G61" s="13" t="s">
        <v>2</v>
      </c>
      <c r="H61" s="13" t="s">
        <v>3</v>
      </c>
      <c r="I61" s="17">
        <v>2</v>
      </c>
      <c r="J61" s="17">
        <v>22800</v>
      </c>
      <c r="K61" s="17">
        <f t="shared" si="6"/>
        <v>45600</v>
      </c>
      <c r="L61" s="15"/>
      <c r="M61" s="15"/>
      <c r="N61" s="15"/>
      <c r="O61" s="15" t="s">
        <v>8</v>
      </c>
      <c r="P61" s="16">
        <v>551010000</v>
      </c>
      <c r="Q61" s="15">
        <v>0</v>
      </c>
      <c r="R61" s="15" t="s">
        <v>134</v>
      </c>
    </row>
    <row r="62" spans="1:18" s="14" customFormat="1" ht="100.5" customHeight="1" x14ac:dyDescent="0.25">
      <c r="A62" s="13" t="s">
        <v>82</v>
      </c>
      <c r="B62" s="13" t="s">
        <v>1</v>
      </c>
      <c r="C62" s="13" t="s">
        <v>152</v>
      </c>
      <c r="D62" s="13" t="s">
        <v>153</v>
      </c>
      <c r="E62" s="13" t="s">
        <v>154</v>
      </c>
      <c r="F62" s="13" t="s">
        <v>155</v>
      </c>
      <c r="G62" s="13" t="s">
        <v>2</v>
      </c>
      <c r="H62" s="13" t="s">
        <v>3</v>
      </c>
      <c r="I62" s="17">
        <v>1</v>
      </c>
      <c r="J62" s="17">
        <v>4900</v>
      </c>
      <c r="K62" s="17">
        <f t="shared" si="6"/>
        <v>4900</v>
      </c>
      <c r="L62" s="15"/>
      <c r="M62" s="15"/>
      <c r="N62" s="15"/>
      <c r="O62" s="15" t="s">
        <v>8</v>
      </c>
      <c r="P62" s="16">
        <v>551010000</v>
      </c>
      <c r="Q62" s="15">
        <v>0</v>
      </c>
      <c r="R62" s="15" t="s">
        <v>134</v>
      </c>
    </row>
    <row r="63" spans="1:18" s="14" customFormat="1" ht="100.5" customHeight="1" x14ac:dyDescent="0.25">
      <c r="A63" s="13" t="s">
        <v>82</v>
      </c>
      <c r="B63" s="13" t="s">
        <v>1</v>
      </c>
      <c r="C63" s="13" t="s">
        <v>156</v>
      </c>
      <c r="D63" s="13" t="s">
        <v>157</v>
      </c>
      <c r="E63" s="13" t="s">
        <v>158</v>
      </c>
      <c r="F63" s="13" t="s">
        <v>159</v>
      </c>
      <c r="G63" s="13" t="s">
        <v>2</v>
      </c>
      <c r="H63" s="13" t="s">
        <v>3</v>
      </c>
      <c r="I63" s="17">
        <v>2</v>
      </c>
      <c r="J63" s="17">
        <v>17860</v>
      </c>
      <c r="K63" s="17">
        <f t="shared" si="6"/>
        <v>35720</v>
      </c>
      <c r="L63" s="15"/>
      <c r="M63" s="15"/>
      <c r="N63" s="15"/>
      <c r="O63" s="15" t="s">
        <v>8</v>
      </c>
      <c r="P63" s="16">
        <v>551010000</v>
      </c>
      <c r="Q63" s="15">
        <v>0</v>
      </c>
      <c r="R63" s="15" t="s">
        <v>134</v>
      </c>
    </row>
    <row r="64" spans="1:18" s="14" customFormat="1" ht="100.5" customHeight="1" x14ac:dyDescent="0.25">
      <c r="A64" s="13" t="s">
        <v>82</v>
      </c>
      <c r="B64" s="13" t="s">
        <v>20</v>
      </c>
      <c r="C64" s="13" t="s">
        <v>184</v>
      </c>
      <c r="D64" s="13" t="s">
        <v>160</v>
      </c>
      <c r="E64" s="13" t="s">
        <v>184</v>
      </c>
      <c r="F64" s="13" t="s">
        <v>160</v>
      </c>
      <c r="G64" s="13" t="s">
        <v>2</v>
      </c>
      <c r="H64" s="15" t="s">
        <v>21</v>
      </c>
      <c r="I64" s="17">
        <v>1</v>
      </c>
      <c r="J64" s="17">
        <v>266252</v>
      </c>
      <c r="K64" s="17">
        <f t="shared" si="6"/>
        <v>266252</v>
      </c>
      <c r="L64" s="15"/>
      <c r="M64" s="15"/>
      <c r="N64" s="15"/>
      <c r="O64" s="15" t="s">
        <v>5</v>
      </c>
      <c r="P64" s="16">
        <v>551010000</v>
      </c>
      <c r="Q64" s="15">
        <v>0</v>
      </c>
      <c r="R64" s="15" t="s">
        <v>134</v>
      </c>
    </row>
    <row r="65" spans="1:18" s="14" customFormat="1" ht="198.75" customHeight="1" x14ac:dyDescent="0.25">
      <c r="A65" s="13" t="s">
        <v>82</v>
      </c>
      <c r="B65" s="13" t="s">
        <v>20</v>
      </c>
      <c r="C65" s="13" t="s">
        <v>185</v>
      </c>
      <c r="D65" s="13" t="s">
        <v>161</v>
      </c>
      <c r="E65" s="13" t="s">
        <v>186</v>
      </c>
      <c r="F65" s="13" t="s">
        <v>216</v>
      </c>
      <c r="G65" s="13" t="s">
        <v>2</v>
      </c>
      <c r="H65" s="15" t="s">
        <v>21</v>
      </c>
      <c r="I65" s="17">
        <v>1</v>
      </c>
      <c r="J65" s="17">
        <v>70700</v>
      </c>
      <c r="K65" s="17">
        <f t="shared" si="6"/>
        <v>70700</v>
      </c>
      <c r="L65" s="15"/>
      <c r="M65" s="15"/>
      <c r="N65" s="15"/>
      <c r="O65" s="15" t="s">
        <v>5</v>
      </c>
      <c r="P65" s="16">
        <v>551010000</v>
      </c>
      <c r="Q65" s="15">
        <v>0</v>
      </c>
      <c r="R65" s="15" t="s">
        <v>134</v>
      </c>
    </row>
    <row r="66" spans="1:18" s="14" customFormat="1" ht="100.5" customHeight="1" x14ac:dyDescent="0.25">
      <c r="A66" s="13" t="s">
        <v>82</v>
      </c>
      <c r="B66" s="13" t="s">
        <v>1</v>
      </c>
      <c r="C66" s="13" t="s">
        <v>29</v>
      </c>
      <c r="D66" s="13" t="s">
        <v>30</v>
      </c>
      <c r="E66" s="13" t="s">
        <v>78</v>
      </c>
      <c r="F66" s="13" t="s">
        <v>85</v>
      </c>
      <c r="G66" s="13" t="s">
        <v>2</v>
      </c>
      <c r="H66" s="13" t="s">
        <v>31</v>
      </c>
      <c r="I66" s="17">
        <v>67</v>
      </c>
      <c r="J66" s="17">
        <v>209.82</v>
      </c>
      <c r="K66" s="17">
        <v>14057.94</v>
      </c>
      <c r="L66" s="15"/>
      <c r="M66" s="15"/>
      <c r="N66" s="15"/>
      <c r="O66" s="13" t="s">
        <v>11</v>
      </c>
      <c r="P66" s="16">
        <v>551010000</v>
      </c>
      <c r="Q66" s="15">
        <v>0</v>
      </c>
      <c r="R66" s="15" t="s">
        <v>133</v>
      </c>
    </row>
    <row r="67" spans="1:18" s="14" customFormat="1" ht="106.5" customHeight="1" x14ac:dyDescent="0.25">
      <c r="A67" s="13" t="s">
        <v>107</v>
      </c>
      <c r="B67" s="13" t="s">
        <v>23</v>
      </c>
      <c r="C67" s="13" t="s">
        <v>108</v>
      </c>
      <c r="D67" s="13" t="s">
        <v>86</v>
      </c>
      <c r="E67" s="13" t="s">
        <v>181</v>
      </c>
      <c r="F67" s="13" t="s">
        <v>182</v>
      </c>
      <c r="G67" s="15" t="s">
        <v>2</v>
      </c>
      <c r="H67" s="13" t="s">
        <v>23</v>
      </c>
      <c r="I67" s="17">
        <v>1</v>
      </c>
      <c r="J67" s="17">
        <v>107142.86</v>
      </c>
      <c r="K67" s="17">
        <v>107142.86</v>
      </c>
      <c r="L67" s="15"/>
      <c r="M67" s="15"/>
      <c r="N67" s="15"/>
      <c r="O67" s="13" t="s">
        <v>183</v>
      </c>
      <c r="P67" s="16">
        <v>710000000</v>
      </c>
      <c r="Q67" s="15">
        <v>0</v>
      </c>
      <c r="R67" s="15" t="s">
        <v>137</v>
      </c>
    </row>
    <row r="68" spans="1:18" s="14" customFormat="1" ht="111.75" customHeight="1" x14ac:dyDescent="0.25">
      <c r="A68" s="13" t="s">
        <v>109</v>
      </c>
      <c r="B68" s="13" t="s">
        <v>1</v>
      </c>
      <c r="C68" s="13" t="s">
        <v>17</v>
      </c>
      <c r="D68" s="13" t="s">
        <v>18</v>
      </c>
      <c r="E68" s="13" t="s">
        <v>126</v>
      </c>
      <c r="F68" s="13" t="s">
        <v>127</v>
      </c>
      <c r="G68" s="13" t="s">
        <v>2</v>
      </c>
      <c r="H68" s="13" t="s">
        <v>3</v>
      </c>
      <c r="I68" s="17">
        <v>1</v>
      </c>
      <c r="J68" s="17">
        <v>223214.29</v>
      </c>
      <c r="K68" s="17">
        <f>I68*J68</f>
        <v>223214.29</v>
      </c>
      <c r="L68" s="15"/>
      <c r="M68" s="15"/>
      <c r="N68" s="15"/>
      <c r="O68" s="13" t="s">
        <v>11</v>
      </c>
      <c r="P68" s="18" t="s">
        <v>111</v>
      </c>
      <c r="Q68" s="15">
        <v>100</v>
      </c>
      <c r="R68" s="15" t="s">
        <v>137</v>
      </c>
    </row>
    <row r="69" spans="1:18" s="14" customFormat="1" ht="95.25" customHeight="1" x14ac:dyDescent="0.25">
      <c r="A69" s="13" t="s">
        <v>109</v>
      </c>
      <c r="B69" s="13" t="s">
        <v>1</v>
      </c>
      <c r="C69" s="13" t="s">
        <v>17</v>
      </c>
      <c r="D69" s="13" t="s">
        <v>18</v>
      </c>
      <c r="E69" s="13" t="s">
        <v>246</v>
      </c>
      <c r="F69" s="13" t="s">
        <v>247</v>
      </c>
      <c r="G69" s="13" t="s">
        <v>2</v>
      </c>
      <c r="H69" s="13" t="s">
        <v>3</v>
      </c>
      <c r="I69" s="17">
        <v>1</v>
      </c>
      <c r="J69" s="17">
        <v>55500</v>
      </c>
      <c r="K69" s="17">
        <f>I69*J69</f>
        <v>55500</v>
      </c>
      <c r="L69" s="15"/>
      <c r="M69" s="15"/>
      <c r="N69" s="15"/>
      <c r="O69" s="13" t="s">
        <v>11</v>
      </c>
      <c r="P69" s="18" t="s">
        <v>111</v>
      </c>
      <c r="Q69" s="15">
        <v>100</v>
      </c>
      <c r="R69" s="15" t="s">
        <v>137</v>
      </c>
    </row>
    <row r="70" spans="1:18" s="14" customFormat="1" ht="76.5" customHeight="1" x14ac:dyDescent="0.25">
      <c r="A70" s="13" t="s">
        <v>109</v>
      </c>
      <c r="B70" s="13" t="s">
        <v>1</v>
      </c>
      <c r="C70" s="13" t="s">
        <v>79</v>
      </c>
      <c r="D70" s="13" t="s">
        <v>79</v>
      </c>
      <c r="E70" s="13" t="s">
        <v>110</v>
      </c>
      <c r="F70" s="13" t="s">
        <v>110</v>
      </c>
      <c r="G70" s="13" t="s">
        <v>2</v>
      </c>
      <c r="H70" s="13" t="s">
        <v>3</v>
      </c>
      <c r="I70" s="17">
        <v>10</v>
      </c>
      <c r="J70" s="17">
        <v>1517.86</v>
      </c>
      <c r="K70" s="17">
        <f>I70*J70</f>
        <v>15178.599999999999</v>
      </c>
      <c r="L70" s="15"/>
      <c r="M70" s="15"/>
      <c r="N70" s="15"/>
      <c r="O70" s="13" t="s">
        <v>11</v>
      </c>
      <c r="P70" s="18" t="s">
        <v>111</v>
      </c>
      <c r="Q70" s="15">
        <v>0</v>
      </c>
      <c r="R70" s="15" t="s">
        <v>137</v>
      </c>
    </row>
    <row r="71" spans="1:18" s="14" customFormat="1" ht="76.5" customHeight="1" x14ac:dyDescent="0.25">
      <c r="A71" s="13" t="s">
        <v>109</v>
      </c>
      <c r="B71" s="13" t="s">
        <v>1</v>
      </c>
      <c r="C71" s="13" t="s">
        <v>113</v>
      </c>
      <c r="D71" s="13" t="s">
        <v>43</v>
      </c>
      <c r="E71" s="13" t="s">
        <v>113</v>
      </c>
      <c r="F71" s="13" t="s">
        <v>43</v>
      </c>
      <c r="G71" s="13" t="s">
        <v>2</v>
      </c>
      <c r="H71" s="13" t="s">
        <v>16</v>
      </c>
      <c r="I71" s="17">
        <v>406</v>
      </c>
      <c r="J71" s="17">
        <v>195</v>
      </c>
      <c r="K71" s="17">
        <f t="shared" ref="K71:K73" si="7">I71*J71</f>
        <v>79170</v>
      </c>
      <c r="L71" s="15"/>
      <c r="M71" s="15"/>
      <c r="N71" s="15"/>
      <c r="O71" s="13" t="s">
        <v>11</v>
      </c>
      <c r="P71" s="16">
        <v>751210000</v>
      </c>
      <c r="Q71" s="15">
        <v>0</v>
      </c>
      <c r="R71" s="15" t="s">
        <v>137</v>
      </c>
    </row>
    <row r="72" spans="1:18" s="14" customFormat="1" ht="76.5" customHeight="1" x14ac:dyDescent="0.25">
      <c r="A72" s="13" t="s">
        <v>109</v>
      </c>
      <c r="B72" s="13" t="s">
        <v>1</v>
      </c>
      <c r="C72" s="13" t="s">
        <v>114</v>
      </c>
      <c r="D72" s="13" t="s">
        <v>44</v>
      </c>
      <c r="E72" s="13" t="s">
        <v>114</v>
      </c>
      <c r="F72" s="13" t="s">
        <v>44</v>
      </c>
      <c r="G72" s="13" t="s">
        <v>2</v>
      </c>
      <c r="H72" s="13" t="s">
        <v>3</v>
      </c>
      <c r="I72" s="17">
        <v>437</v>
      </c>
      <c r="J72" s="17">
        <v>225</v>
      </c>
      <c r="K72" s="17">
        <f t="shared" si="7"/>
        <v>98325</v>
      </c>
      <c r="L72" s="15"/>
      <c r="M72" s="15"/>
      <c r="N72" s="15"/>
      <c r="O72" s="13" t="s">
        <v>11</v>
      </c>
      <c r="P72" s="16">
        <v>751210000</v>
      </c>
      <c r="Q72" s="15">
        <v>0</v>
      </c>
      <c r="R72" s="15" t="s">
        <v>137</v>
      </c>
    </row>
    <row r="73" spans="1:18" s="14" customFormat="1" ht="76.5" customHeight="1" x14ac:dyDescent="0.25">
      <c r="A73" s="13" t="s">
        <v>109</v>
      </c>
      <c r="B73" s="13" t="s">
        <v>1</v>
      </c>
      <c r="C73" s="13" t="s">
        <v>114</v>
      </c>
      <c r="D73" s="13" t="s">
        <v>44</v>
      </c>
      <c r="E73" s="13" t="s">
        <v>115</v>
      </c>
      <c r="F73" s="13" t="s">
        <v>45</v>
      </c>
      <c r="G73" s="13" t="s">
        <v>2</v>
      </c>
      <c r="H73" s="13" t="s">
        <v>3</v>
      </c>
      <c r="I73" s="17">
        <v>121</v>
      </c>
      <c r="J73" s="17">
        <v>385</v>
      </c>
      <c r="K73" s="17">
        <f t="shared" si="7"/>
        <v>46585</v>
      </c>
      <c r="L73" s="15"/>
      <c r="M73" s="15"/>
      <c r="N73" s="15"/>
      <c r="O73" s="13" t="s">
        <v>11</v>
      </c>
      <c r="P73" s="16">
        <v>751210000</v>
      </c>
      <c r="Q73" s="15">
        <v>0</v>
      </c>
      <c r="R73" s="15" t="s">
        <v>137</v>
      </c>
    </row>
    <row r="74" spans="1:18" s="14" customFormat="1" ht="101.25" customHeight="1" x14ac:dyDescent="0.25">
      <c r="A74" s="13" t="s">
        <v>109</v>
      </c>
      <c r="B74" s="13" t="s">
        <v>1</v>
      </c>
      <c r="C74" s="13" t="s">
        <v>116</v>
      </c>
      <c r="D74" s="13" t="s">
        <v>117</v>
      </c>
      <c r="E74" s="13" t="s">
        <v>118</v>
      </c>
      <c r="F74" s="13" t="s">
        <v>119</v>
      </c>
      <c r="G74" s="13" t="s">
        <v>2</v>
      </c>
      <c r="H74" s="13" t="s">
        <v>3</v>
      </c>
      <c r="I74" s="17">
        <v>1</v>
      </c>
      <c r="J74" s="17">
        <v>165178.57</v>
      </c>
      <c r="K74" s="17">
        <f>I74*J74</f>
        <v>165178.57</v>
      </c>
      <c r="L74" s="15"/>
      <c r="M74" s="15"/>
      <c r="N74" s="15"/>
      <c r="O74" s="13" t="s">
        <v>19</v>
      </c>
      <c r="P74" s="16">
        <v>751210000</v>
      </c>
      <c r="Q74" s="15">
        <v>0</v>
      </c>
      <c r="R74" s="15" t="s">
        <v>137</v>
      </c>
    </row>
    <row r="75" spans="1:18" s="14" customFormat="1" ht="90" customHeight="1" x14ac:dyDescent="0.25">
      <c r="A75" s="13" t="s">
        <v>109</v>
      </c>
      <c r="B75" s="13" t="s">
        <v>1</v>
      </c>
      <c r="C75" s="13" t="s">
        <v>120</v>
      </c>
      <c r="D75" s="13" t="s">
        <v>121</v>
      </c>
      <c r="E75" s="13" t="s">
        <v>46</v>
      </c>
      <c r="F75" s="13" t="s">
        <v>34</v>
      </c>
      <c r="G75" s="13" t="s">
        <v>2</v>
      </c>
      <c r="H75" s="13" t="s">
        <v>3</v>
      </c>
      <c r="I75" s="17">
        <v>1390</v>
      </c>
      <c r="J75" s="17">
        <v>155</v>
      </c>
      <c r="K75" s="17">
        <f t="shared" ref="K75:K77" si="8">I75*J75</f>
        <v>215450</v>
      </c>
      <c r="L75" s="15"/>
      <c r="M75" s="15"/>
      <c r="N75" s="15"/>
      <c r="O75" s="13" t="s">
        <v>11</v>
      </c>
      <c r="P75" s="18" t="s">
        <v>111</v>
      </c>
      <c r="Q75" s="15">
        <v>0</v>
      </c>
      <c r="R75" s="15" t="s">
        <v>137</v>
      </c>
    </row>
    <row r="76" spans="1:18" s="14" customFormat="1" ht="93.75" customHeight="1" x14ac:dyDescent="0.25">
      <c r="A76" s="13" t="s">
        <v>109</v>
      </c>
      <c r="B76" s="13" t="s">
        <v>1</v>
      </c>
      <c r="C76" s="13" t="s">
        <v>120</v>
      </c>
      <c r="D76" s="13" t="s">
        <v>121</v>
      </c>
      <c r="E76" s="13" t="s">
        <v>32</v>
      </c>
      <c r="F76" s="13" t="s">
        <v>33</v>
      </c>
      <c r="G76" s="13" t="s">
        <v>2</v>
      </c>
      <c r="H76" s="13" t="s">
        <v>3</v>
      </c>
      <c r="I76" s="17">
        <v>1518</v>
      </c>
      <c r="J76" s="17">
        <v>120</v>
      </c>
      <c r="K76" s="17">
        <f t="shared" si="8"/>
        <v>182160</v>
      </c>
      <c r="L76" s="15"/>
      <c r="M76" s="15"/>
      <c r="N76" s="15"/>
      <c r="O76" s="13" t="s">
        <v>11</v>
      </c>
      <c r="P76" s="18" t="s">
        <v>111</v>
      </c>
      <c r="Q76" s="15">
        <v>0</v>
      </c>
      <c r="R76" s="15" t="s">
        <v>137</v>
      </c>
    </row>
    <row r="77" spans="1:18" s="14" customFormat="1" ht="93.75" customHeight="1" x14ac:dyDescent="0.25">
      <c r="A77" s="13" t="s">
        <v>109</v>
      </c>
      <c r="B77" s="13" t="s">
        <v>1</v>
      </c>
      <c r="C77" s="13" t="s">
        <v>120</v>
      </c>
      <c r="D77" s="13" t="s">
        <v>121</v>
      </c>
      <c r="E77" s="13" t="s">
        <v>122</v>
      </c>
      <c r="F77" s="13" t="s">
        <v>42</v>
      </c>
      <c r="G77" s="13" t="s">
        <v>2</v>
      </c>
      <c r="H77" s="13" t="s">
        <v>3</v>
      </c>
      <c r="I77" s="17">
        <v>68</v>
      </c>
      <c r="J77" s="17">
        <v>119</v>
      </c>
      <c r="K77" s="17">
        <f t="shared" si="8"/>
        <v>8092</v>
      </c>
      <c r="L77" s="15"/>
      <c r="M77" s="15"/>
      <c r="N77" s="15"/>
      <c r="O77" s="13" t="s">
        <v>11</v>
      </c>
      <c r="P77" s="18" t="s">
        <v>111</v>
      </c>
      <c r="Q77" s="15">
        <v>0</v>
      </c>
      <c r="R77" s="15" t="s">
        <v>137</v>
      </c>
    </row>
    <row r="78" spans="1:18" s="14" customFormat="1" ht="96.75" customHeight="1" x14ac:dyDescent="0.25">
      <c r="A78" s="13" t="s">
        <v>109</v>
      </c>
      <c r="B78" s="13" t="s">
        <v>1</v>
      </c>
      <c r="C78" s="13" t="s">
        <v>123</v>
      </c>
      <c r="D78" s="13" t="s">
        <v>47</v>
      </c>
      <c r="E78" s="13" t="s">
        <v>123</v>
      </c>
      <c r="F78" s="13" t="s">
        <v>47</v>
      </c>
      <c r="G78" s="13" t="s">
        <v>2</v>
      </c>
      <c r="H78" s="13" t="s">
        <v>3</v>
      </c>
      <c r="I78" s="17">
        <v>1510</v>
      </c>
      <c r="J78" s="17">
        <v>229</v>
      </c>
      <c r="K78" s="17">
        <f>I78*J78</f>
        <v>345790</v>
      </c>
      <c r="L78" s="15"/>
      <c r="M78" s="15"/>
      <c r="N78" s="15"/>
      <c r="O78" s="13" t="s">
        <v>11</v>
      </c>
      <c r="P78" s="18" t="s">
        <v>111</v>
      </c>
      <c r="Q78" s="15">
        <v>0</v>
      </c>
      <c r="R78" s="15" t="s">
        <v>137</v>
      </c>
    </row>
    <row r="79" spans="1:18" s="14" customFormat="1" ht="95.25" customHeight="1" x14ac:dyDescent="0.25">
      <c r="A79" s="13" t="s">
        <v>109</v>
      </c>
      <c r="B79" s="13" t="s">
        <v>1</v>
      </c>
      <c r="C79" s="13" t="s">
        <v>67</v>
      </c>
      <c r="D79" s="13" t="s">
        <v>15</v>
      </c>
      <c r="E79" s="13" t="s">
        <v>124</v>
      </c>
      <c r="F79" s="13" t="s">
        <v>125</v>
      </c>
      <c r="G79" s="13" t="s">
        <v>2</v>
      </c>
      <c r="H79" s="13" t="s">
        <v>3</v>
      </c>
      <c r="I79" s="17">
        <v>30</v>
      </c>
      <c r="J79" s="17">
        <v>2276.79</v>
      </c>
      <c r="K79" s="17">
        <f>I79*J79</f>
        <v>68303.7</v>
      </c>
      <c r="L79" s="15"/>
      <c r="M79" s="15"/>
      <c r="N79" s="15"/>
      <c r="O79" s="13" t="s">
        <v>11</v>
      </c>
      <c r="P79" s="18" t="s">
        <v>111</v>
      </c>
      <c r="Q79" s="15">
        <v>0</v>
      </c>
      <c r="R79" s="15" t="s">
        <v>137</v>
      </c>
    </row>
    <row r="80" spans="1:18" s="14" customFormat="1" ht="119.25" customHeight="1" x14ac:dyDescent="0.25">
      <c r="A80" s="13" t="s">
        <v>128</v>
      </c>
      <c r="B80" s="13" t="s">
        <v>1</v>
      </c>
      <c r="C80" s="13" t="s">
        <v>129</v>
      </c>
      <c r="D80" s="13" t="s">
        <v>130</v>
      </c>
      <c r="E80" s="13" t="s">
        <v>129</v>
      </c>
      <c r="F80" s="13" t="s">
        <v>130</v>
      </c>
      <c r="G80" s="13" t="s">
        <v>24</v>
      </c>
      <c r="H80" s="13" t="s">
        <v>3</v>
      </c>
      <c r="I80" s="17">
        <v>1</v>
      </c>
      <c r="J80" s="17">
        <v>1874315.18</v>
      </c>
      <c r="K80" s="17">
        <v>1874315.18</v>
      </c>
      <c r="L80" s="15"/>
      <c r="M80" s="15"/>
      <c r="N80" s="15"/>
      <c r="O80" s="13" t="s">
        <v>6</v>
      </c>
      <c r="P80" s="16">
        <v>511010000</v>
      </c>
      <c r="Q80" s="15">
        <v>0</v>
      </c>
      <c r="R80" s="15" t="s">
        <v>133</v>
      </c>
    </row>
    <row r="81" spans="1:17" ht="28.5" customHeight="1" x14ac:dyDescent="0.25">
      <c r="A81" s="6"/>
      <c r="B81" s="6"/>
      <c r="C81" s="6"/>
      <c r="D81" s="6"/>
      <c r="E81" s="6"/>
      <c r="F81" s="6"/>
      <c r="G81" s="6"/>
      <c r="H81" s="6"/>
      <c r="I81" s="7"/>
      <c r="J81" s="7"/>
      <c r="K81" s="7"/>
      <c r="L81" s="8"/>
      <c r="M81" s="8"/>
      <c r="N81" s="8"/>
      <c r="O81" s="6"/>
      <c r="P81" s="9"/>
      <c r="Q81" s="8"/>
    </row>
    <row r="82" spans="1:17" ht="28.5" customHeight="1" x14ac:dyDescent="0.25">
      <c r="A82" s="6"/>
      <c r="B82" s="6"/>
      <c r="C82" s="6"/>
      <c r="D82" s="6"/>
      <c r="E82" s="6"/>
      <c r="F82" s="6"/>
      <c r="G82" s="6"/>
      <c r="H82" s="6"/>
      <c r="I82" s="7"/>
      <c r="J82" s="7"/>
      <c r="K82" s="7"/>
      <c r="L82" s="8"/>
      <c r="M82" s="8"/>
      <c r="N82" s="8"/>
      <c r="O82" s="6"/>
      <c r="P82" s="9"/>
      <c r="Q82" s="8"/>
    </row>
    <row r="83" spans="1:17" ht="15.75" x14ac:dyDescent="0.25">
      <c r="A83" s="6"/>
      <c r="B83" s="6"/>
      <c r="C83" s="6"/>
      <c r="D83" s="6"/>
      <c r="E83" s="6"/>
      <c r="F83" s="6"/>
      <c r="G83" s="6"/>
      <c r="H83" s="6"/>
      <c r="I83" s="7"/>
      <c r="J83" s="7"/>
      <c r="K83" s="7"/>
      <c r="L83" s="8"/>
      <c r="M83" s="8"/>
      <c r="N83" s="8"/>
      <c r="O83" s="6"/>
      <c r="P83" s="9"/>
      <c r="Q83" s="8"/>
    </row>
    <row r="84" spans="1:17" ht="18.75" x14ac:dyDescent="0.3">
      <c r="A84" s="3"/>
      <c r="B84" s="3"/>
      <c r="C84" s="10"/>
      <c r="D84" s="10"/>
      <c r="E84" s="12"/>
      <c r="F84" s="20" t="s">
        <v>208</v>
      </c>
      <c r="G84" s="10"/>
      <c r="H84" s="3"/>
      <c r="I84" s="4"/>
      <c r="J84" s="4"/>
      <c r="K84" s="11"/>
      <c r="L84" s="11"/>
      <c r="M84" s="11"/>
      <c r="N84" s="11"/>
      <c r="O84" s="11"/>
      <c r="P84" s="5"/>
      <c r="Q84" s="3"/>
    </row>
    <row r="85" spans="1:17" ht="18.75" x14ac:dyDescent="0.3">
      <c r="A85" s="2"/>
      <c r="B85" s="2"/>
      <c r="C85" s="10"/>
      <c r="D85" s="10"/>
      <c r="E85" s="12"/>
      <c r="F85" s="20" t="s">
        <v>209</v>
      </c>
      <c r="G85" s="10"/>
      <c r="H85" s="2"/>
      <c r="I85" s="2"/>
      <c r="J85" s="2"/>
      <c r="K85" s="11" t="s">
        <v>210</v>
      </c>
      <c r="L85" s="11"/>
      <c r="M85" s="11"/>
      <c r="N85" s="11"/>
      <c r="O85" s="11"/>
      <c r="P85" s="2"/>
      <c r="Q85" s="2"/>
    </row>
    <row r="86" spans="1:17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</sheetData>
  <mergeCells count="10">
    <mergeCell ref="A8:Q8"/>
    <mergeCell ref="A9:Q9"/>
    <mergeCell ref="A86:Q86"/>
    <mergeCell ref="A87:Q87"/>
    <mergeCell ref="A1:Q1"/>
    <mergeCell ref="A2:Q3"/>
    <mergeCell ref="A4:Q4"/>
    <mergeCell ref="A5:Q5"/>
    <mergeCell ref="A6:Q6"/>
    <mergeCell ref="A7:Q7"/>
  </mergeCells>
  <pageMargins left="0.74803149606299213" right="0.23622047244094491" top="0.98425196850393704" bottom="0.59055118110236227" header="0.51181102362204722" footer="0.51181102362204722"/>
  <pageSetup paperSize="8" scale="5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Z</cp:lastModifiedBy>
  <cp:lastPrinted>2016-04-16T08:46:13Z</cp:lastPrinted>
  <dcterms:created xsi:type="dcterms:W3CDTF">2016-03-28T05:01:09Z</dcterms:created>
  <dcterms:modified xsi:type="dcterms:W3CDTF">2016-04-20T11:10:10Z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