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27495" windowHeight="1339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'!$A$11:$R$97</definedName>
    <definedName name="_xlnm.Print_Titles" localSheetId="0">'03.3. Изменения и дополнения в '!$10:$11</definedName>
    <definedName name="_xlnm.Print_Area" localSheetId="0">'03.3. Изменения и дополнения в '!$A$1:$R$97</definedName>
  </definedNames>
  <calcPr calcId="145621"/>
</workbook>
</file>

<file path=xl/calcChain.xml><?xml version="1.0" encoding="utf-8"?>
<calcChain xmlns="http://schemas.openxmlformats.org/spreadsheetml/2006/main">
  <c r="F97" i="2" l="1"/>
  <c r="E97" i="2"/>
  <c r="F94" i="2"/>
  <c r="E94" i="2"/>
  <c r="K92" i="2"/>
  <c r="F92" i="2"/>
  <c r="E92" i="2"/>
  <c r="K91" i="2"/>
  <c r="K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E81" i="2"/>
  <c r="K71" i="2"/>
  <c r="F71" i="2"/>
  <c r="E71" i="2"/>
  <c r="K70" i="2"/>
  <c r="F70" i="2"/>
  <c r="E70" i="2"/>
  <c r="K69" i="2"/>
  <c r="F69" i="2"/>
  <c r="E69" i="2"/>
  <c r="K68" i="2"/>
  <c r="F68" i="2"/>
  <c r="E68" i="2"/>
  <c r="J67" i="2"/>
  <c r="K67" i="2" s="1"/>
  <c r="F67" i="2"/>
  <c r="E67" i="2"/>
  <c r="J66" i="2"/>
  <c r="K66" i="2" s="1"/>
  <c r="F66" i="2"/>
  <c r="E66" i="2"/>
  <c r="J64" i="2"/>
  <c r="K64" i="2" s="1"/>
  <c r="J55" i="2"/>
  <c r="K55" i="2" s="1"/>
  <c r="K54" i="2"/>
  <c r="J53" i="2"/>
  <c r="K53" i="2" s="1"/>
  <c r="J52" i="2"/>
  <c r="K52" i="2" s="1"/>
  <c r="K51" i="2"/>
  <c r="F51" i="2"/>
  <c r="E51" i="2"/>
  <c r="K50" i="2"/>
  <c r="F50" i="2"/>
  <c r="E50" i="2"/>
  <c r="K49" i="2"/>
  <c r="F49" i="2"/>
  <c r="E49" i="2"/>
  <c r="F48" i="2"/>
  <c r="E48" i="2"/>
  <c r="K47" i="2"/>
  <c r="F47" i="2"/>
  <c r="E47" i="2"/>
  <c r="K46" i="2"/>
  <c r="F46" i="2"/>
  <c r="E46" i="2"/>
  <c r="K45" i="2"/>
  <c r="F45" i="2"/>
  <c r="E45" i="2"/>
  <c r="K30" i="2"/>
  <c r="K29" i="2"/>
  <c r="K25" i="2"/>
  <c r="K24" i="2"/>
  <c r="K22" i="2"/>
  <c r="K21" i="2"/>
  <c r="K20" i="2"/>
  <c r="K19" i="2"/>
  <c r="K18" i="2"/>
  <c r="K17" i="2"/>
  <c r="K16" i="2"/>
  <c r="K13" i="2"/>
  <c r="F13" i="2"/>
  <c r="E13" i="2"/>
  <c r="K12" i="2"/>
  <c r="F12" i="2"/>
  <c r="E12" i="2"/>
</calcChain>
</file>

<file path=xl/sharedStrings.xml><?xml version="1.0" encoding="utf-8"?>
<sst xmlns="http://schemas.openxmlformats.org/spreadsheetml/2006/main" count="888" uniqueCount="249">
  <si>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</si>
  <si>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</si>
  <si>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</si>
  <si>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</si>
  <si>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</si>
  <si>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</si>
  <si>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</si>
  <si>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</si>
  <si>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</si>
  <si>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</si>
  <si>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</si>
  <si>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</si>
  <si>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</si>
  <si>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</si>
  <si>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</si>
  <si>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</si>
  <si>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</si>
  <si>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</si>
  <si>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</si>
  <si>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</si>
  <si>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</si>
  <si>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</si>
  <si>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</si>
  <si>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</si>
  <si>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</si>
  <si>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</si>
  <si>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</si>
  <si>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</si>
  <si>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</si>
  <si>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</si>
  <si>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</si>
  <si>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</si>
  <si>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</si>
  <si>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</si>
  <si>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</si>
  <si>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Услуга</t>
  </si>
  <si>
    <t>Запрос ценовых предложений без размещения объявления</t>
  </si>
  <si>
    <t>Товар</t>
  </si>
  <si>
    <t>Из одного источника путем заключения договора</t>
  </si>
  <si>
    <t>Дополнительная закупка</t>
  </si>
  <si>
    <t>Исключение</t>
  </si>
  <si>
    <t>Запрос ценовых предложений путем размещения объявления</t>
  </si>
  <si>
    <t>Примечание</t>
  </si>
  <si>
    <t>Работа</t>
  </si>
  <si>
    <t>Комплект</t>
  </si>
  <si>
    <t>06 Июнь</t>
  </si>
  <si>
    <t>01 Январь</t>
  </si>
  <si>
    <t>02 Февраль</t>
  </si>
  <si>
    <t>03 Март</t>
  </si>
  <si>
    <t>Костанайский филиал</t>
  </si>
  <si>
    <t>Конкурс</t>
  </si>
  <si>
    <t>Штука</t>
  </si>
  <si>
    <t>750000000</t>
  </si>
  <si>
    <t>Акмолинский филиал</t>
  </si>
  <si>
    <t>Изменение</t>
  </si>
  <si>
    <t>Техникалық қызмет көрсету</t>
  </si>
  <si>
    <t>Услуги по техническому обслуживанию</t>
  </si>
  <si>
    <t>07 Июль</t>
  </si>
  <si>
    <t>Восточно-Казахстанский филиал</t>
  </si>
  <si>
    <t>Услуги страхования основных средств</t>
  </si>
  <si>
    <t>04 Апрель</t>
  </si>
  <si>
    <t>Кызылординский филиал</t>
  </si>
  <si>
    <t>Северо-Казахстанский филиал</t>
  </si>
  <si>
    <t>05 Май</t>
  </si>
  <si>
    <t>Ақмола филиалының АӨО құру үшін бөлмелердің күрделі жөндеуі жоба-сметалық құжаттарын әзірлеу</t>
  </si>
  <si>
    <t>Разработка ПСД на капитальный ремонт помещений для устройства ЦОД в Акмолинском филиале</t>
  </si>
  <si>
    <t>Ақмола филиалының АӨО құру үшін бөлмелердің күрделі жөндеуі жоба-сметалық құжаттарын сараптау</t>
  </si>
  <si>
    <t>Экспертиза ПСД на капитальный ремонт помещений для устройства ЦОД в Акмолинском филиале</t>
  </si>
  <si>
    <t>ҚРҰБ Шығыс Қазақстан филиалының аумағын күрделі жөндеуге арналған жоболау-сметалық құжаттаманың сараптамасы</t>
  </si>
  <si>
    <t>Экспертиза проектно-сметной документации на капитальный ремонт территории Восточно-Казахстанского филиала НБРК</t>
  </si>
  <si>
    <t>ҚРҰБ Шығыс Қазақстан филиалының аумағын күрделі жөндеуге арналған жобалау-сметалық құжаттаманың сараптамасы</t>
  </si>
  <si>
    <t>Западно-Казахстанский филиал</t>
  </si>
  <si>
    <t>Негізгі құрал-жабдықтарын сақтандыру бойынша қызметтер</t>
  </si>
  <si>
    <t>Бензин</t>
  </si>
  <si>
    <t>АИ-92 бензині</t>
  </si>
  <si>
    <t>Бензин АИ-92</t>
  </si>
  <si>
    <t>Литр (куб. дм.)</t>
  </si>
  <si>
    <t>АИ-95 бензині</t>
  </si>
  <si>
    <t>Бензин АИ-95</t>
  </si>
  <si>
    <t>Дизель отыны</t>
  </si>
  <si>
    <t>Дизельное топливо</t>
  </si>
  <si>
    <t>Жазғы, 20С0-дағы тығыздық 860кг/м3-тан артық емес, қату температурасы -10С0-тан жоғары емес</t>
  </si>
  <si>
    <t>Летнее, плотность при 20 °С не более 860 кг/м3, температура застывания не выше -10°С</t>
  </si>
  <si>
    <t>Қысқы, 20С0-дағы тығыздық 840кг/м3-тан артық емес, қату температурасы -35С0--40С0-тан жоғары емес</t>
  </si>
  <si>
    <t>Зимнее, плотность при 20 °С не более 840 кг/м3, температура застывания не выше -35°С - - 45°С</t>
  </si>
  <si>
    <t>10 Октябрь</t>
  </si>
  <si>
    <t xml:space="preserve">Жазғы дизель отыны </t>
  </si>
  <si>
    <t>Дизельное топливо летнее</t>
  </si>
  <si>
    <t>Товары</t>
  </si>
  <si>
    <t>КМЭ-0910 9А 380В түйістіргі</t>
  </si>
  <si>
    <t>Контактор КМЭ-0910 9А 380В</t>
  </si>
  <si>
    <t>Контактор түйістіргі ШағыңКМЭ-0910 9А 380В</t>
  </si>
  <si>
    <t>Контактор малогабаритный КМЭ-0910 9А 380В</t>
  </si>
  <si>
    <t>Бланктер</t>
  </si>
  <si>
    <t>Бланки</t>
  </si>
  <si>
    <t>Тұрақты рұқсатнама бланкілері</t>
  </si>
  <si>
    <t>Бланки постоянных пропусков</t>
  </si>
  <si>
    <t>Құжаттар мен құндылықтарды жіберу және тасымалдау</t>
  </si>
  <si>
    <t xml:space="preserve">Пересылка и перевозка документов и ценностей </t>
  </si>
  <si>
    <t>ТМД бойынша құжаттарды жіберу</t>
  </si>
  <si>
    <t>Отправка документов по СНГ</t>
  </si>
  <si>
    <t>Жазбаша корреспонденцияларды жіберу</t>
  </si>
  <si>
    <t>Отправка письменной корреспонденции</t>
  </si>
  <si>
    <t>Пересылка и перевозка документов и ценностей</t>
  </si>
  <si>
    <t>Хабарламен бірге жазбаша корреспонденцияларды жіберу</t>
  </si>
  <si>
    <t>Отправка письменной корреспонденции с уведомлением</t>
  </si>
  <si>
    <t>Шынбындар көбейтін жерлерді өңдеу  (контейнерлер)</t>
  </si>
  <si>
    <t>Обработка от мух в местах выплода (контейнеры)</t>
  </si>
  <si>
    <t>Дезинсекция бойынша қызметтер</t>
  </si>
  <si>
    <t>Услуги по дезинсекции</t>
  </si>
  <si>
    <t>Дератизация бойынша қызметтер</t>
  </si>
  <si>
    <t>Услуги по дератизации</t>
  </si>
  <si>
    <t>Дизель-генераторға техникалық кызмет көрсету</t>
  </si>
  <si>
    <t>Техническое обслуживание дизель-генератора</t>
  </si>
  <si>
    <t>Сплит жүйелі кондиционерлерге техникалық қызмет көрсету</t>
  </si>
  <si>
    <t>Техническое обслуживание кондиционеров сплит систем</t>
  </si>
  <si>
    <t xml:space="preserve"> АИ-92 Бензині</t>
  </si>
  <si>
    <t xml:space="preserve"> АИ-95 бензині</t>
  </si>
  <si>
    <t xml:space="preserve">Дополнительная закупка </t>
  </si>
  <si>
    <t>Кір жуатын  ұнтақ</t>
  </si>
  <si>
    <t>Порошок стиральный</t>
  </si>
  <si>
    <t xml:space="preserve">Порошок стиральный </t>
  </si>
  <si>
    <t>киллограмм</t>
  </si>
  <si>
    <t xml:space="preserve">Изменение </t>
  </si>
  <si>
    <t>Сабын</t>
  </si>
  <si>
    <t xml:space="preserve">Мыло </t>
  </si>
  <si>
    <t>Иіс сабын (сұйық)</t>
  </si>
  <si>
    <t>Мыло туалетное (жидкое)</t>
  </si>
  <si>
    <t xml:space="preserve">Почталық байланыс және жазба корреспондениясының пошталық жөнелтілуін тіркеуін тарату қызметтері </t>
  </si>
  <si>
    <t xml:space="preserve">Услуги почтовой связи и пересылки регистрируемых почтовых отправлений письменной корреспонденции </t>
  </si>
  <si>
    <t>Изменения</t>
  </si>
  <si>
    <t>ҚРҰБ Қызылорда филиалының әкімшілік ғимаратын газға айналдыру (қазандыққа қосу) жоба-сметалық құжаттарын сараптау</t>
  </si>
  <si>
    <t>Экспертиза ПСД на газификацию административного здания (подключение к миникотельной) Кызылординского филиала НБРК</t>
  </si>
  <si>
    <t>431010000</t>
  </si>
  <si>
    <t>Қызылорда филиалының әкімшілік ғимаратының қасбетын күрделі жөндеу</t>
  </si>
  <si>
    <t>Капитальный ремонт фасада административного здания Кызылординского филиала</t>
  </si>
  <si>
    <t>Қызылорда филиалының әкімшілік ғимаратының қасбетын күрделі жөндеуді авторлық қадағалау</t>
  </si>
  <si>
    <t>Авторский надзор за капитальным ремонтом фасада административного здания Кызылординского филиала</t>
  </si>
  <si>
    <t>Қызылорда филиалының әкімшілік ғимаратының қасбетын күрделі жөндеуді техникалық қадағалау</t>
  </si>
  <si>
    <t>Технический надзор за капитальным ремонтом фасада административного здания Кызылординского филиала</t>
  </si>
  <si>
    <t>Қызылорда филиалының әкімшілік ғимаратының жылыту жүйесін және жылу трассасын ауыстыру күрделі жөндеу</t>
  </si>
  <si>
    <t>Капитальный ремонт системы отопления и замена теплотрассы административного здания Кызылординского филиала</t>
  </si>
  <si>
    <t>Солтүстік Қазақстан филиалының  қасбетінің  қабырғаларың жылытатынмен күрделі жөндеу</t>
  </si>
  <si>
    <t>Капитальный ремонт фасада с утеплением стен Северо-Казахстанского филиала</t>
  </si>
  <si>
    <t>Солтүстік Қазақстан филиалының қасбетінің  қабырғаларың жылытатынмен күрделі жөндеуінің авторлық қадағалау</t>
  </si>
  <si>
    <t>Авторский надзор за капитальным ремонтом фасада с утеплением стен Северо-Казахстанского филиала</t>
  </si>
  <si>
    <t>Солтүстік Қазақстан филиалының қасбетінің  қабырғаларың жылытатынмен күрделі жөндеуінің техникалық қадағалау</t>
  </si>
  <si>
    <t>Технический надзор за капитальным ремонтом фасада с утеплением стен Северо-Казахстанского филиала</t>
  </si>
  <si>
    <t>Хозяйственное управление</t>
  </si>
  <si>
    <t>Мемлекеттік жер кадастрын жүргізуге технология жағынан қатысты жұмыстар.</t>
  </si>
  <si>
    <t>Работы технологически связанные с ведением государственного земельного кадастра</t>
  </si>
  <si>
    <t>Жер учаскесіне теңестіру құжаттарын жасау және беруі</t>
  </si>
  <si>
    <t>Изготовление и выдача идентификационных документов на земельный участок</t>
  </si>
  <si>
    <t>Қызметкер үшін жиһаздар жиынтығы</t>
  </si>
  <si>
    <t>Комплект мебели для сотрудника</t>
  </si>
  <si>
    <t>Конкурс с применением торгов на понижение цены</t>
  </si>
  <si>
    <t>751410000</t>
  </si>
  <si>
    <t>Жиһаз жиынтығы</t>
  </si>
  <si>
    <t xml:space="preserve">Комплект мебели </t>
  </si>
  <si>
    <t>TN310K қара тонері, ресурсы 11500 көшірме</t>
  </si>
  <si>
    <t>Черный тонер TN310K, ресурс 11500 копий</t>
  </si>
  <si>
    <t>ТК-865К қара тонері, ресурсы 20000 көшірме</t>
  </si>
  <si>
    <t>Черный тонер TК-865K, ресурс 20000 копий</t>
  </si>
  <si>
    <t>Canon iR2520 KKA арналған С-ЕХV33 (Drum Unit)  барабан блогы, ресурсы 140000 көшірме.</t>
  </si>
  <si>
    <t>Блок барабана С-ЕХV33 (Drum Unit) для КМА Canon iR2520 ресурс 140000 копий</t>
  </si>
  <si>
    <t>TN310Y сары тонері, ресурсы 11500 көшірме</t>
  </si>
  <si>
    <t>Желтый тонер TN310Y, ресурс 11500 копий</t>
  </si>
  <si>
    <t>TN310M қызыл тонері, ресурсы 11500 көшірме</t>
  </si>
  <si>
    <t>Красный тонер TN310М, ресурс 11500 копий</t>
  </si>
  <si>
    <t>TN310C көк тонері, ресурсы 11500 көшірме</t>
  </si>
  <si>
    <t>Синий тонер TN310С, ресурс 11500 копий</t>
  </si>
  <si>
    <t>ТК-865М қызыл тонері, ресурсы 12000 көшірме</t>
  </si>
  <si>
    <t>Красный тонер TК-865М, ресурс 12000 копий</t>
  </si>
  <si>
    <t>Жаңа мұражай көрмелеріне арналған сөрелер</t>
  </si>
  <si>
    <t>Витрина для новых экспозиций музея</t>
  </si>
  <si>
    <t>751110000</t>
  </si>
  <si>
    <t>Алматы қаласы, "Көктем-3" ықшамауданы, 21-үй бойынша техникалық төлқұжат жасау</t>
  </si>
  <si>
    <t>Изготовление технического паспорта по адресу: г. Алматы, мкр. "Коктем-3", 21</t>
  </si>
  <si>
    <t>Техникалық төлқұжат жасау</t>
  </si>
  <si>
    <t>Изготовление технического паспорта</t>
  </si>
  <si>
    <t>Одна услуга</t>
  </si>
  <si>
    <t>Алматы қаласы, Әйтеке би көшесі, 67-үй бойынша техникалық төлқұжат жасау</t>
  </si>
  <si>
    <t>Изготовление технического паспорта по адресу: г. Алматы, ул. Айтеке би,67</t>
  </si>
  <si>
    <t>Алматы қаласы, "Көктем-3" ықшамауданы, 21-үй бойынша әкімшілік ғимараттының "Орталық" блоктің 4 қабатының құрылымдарын техникалық зерттеу</t>
  </si>
  <si>
    <t>Техническое обследование конструкций 4 этажа блока "Центр" административного здания по адресу: г. Алматы, мкр. "Коктем-3", 21</t>
  </si>
  <si>
    <t>ҚРҰБ Алматы қаласы, Панфилов көшесі, 98-үй бойынша АҚФ әкімшілік ғимараттының қасса торабының құрылымдарын техникалық зерттеу</t>
  </si>
  <si>
    <t>Техническое обследование конструкций кассового узла АГФ НБРК по адресу: г. Алматы, ул. Панфилова, 98</t>
  </si>
  <si>
    <t>Алматы қаласы, "Көктем-3" ықшамауданы, 21-үй және Айтеке би көшесі, 67-үй мекенжайы бойынша ҚРҰБ ғимараттарын архитектуралық жарықтаңдыруы құруына  жоба-сметалық құжаттарын сараптау</t>
  </si>
  <si>
    <t>Экспертиза ПСД на устройство архитектурной подсветки зданий НБРК, расположенных по адресам: г. Алматы, мкр. "Коктем-3", д. 21 и ул. Айтеке би , д. 67</t>
  </si>
  <si>
    <t>ОА әкімшілік ғимараттында электр жабдықтаудың желін күрделі жөндеуі (АӨО "Көктем") жоба-сметалық құжаттарын сараптау</t>
  </si>
  <si>
    <t>Экспертиза ПСД на капитальный ремонт сетей  электроснабжения в административном здании ЦА (ЦОД "Коктем")</t>
  </si>
  <si>
    <t>Алматы қаласы, "Көктем-3" ықшамауданы, 21-үй бойынша әкімшілік ғимараттының "Оңтүстік" блоктің ЖСЖ жүйесін күрделі жөндеуі жоба-сметалық құжаттарын сараптау</t>
  </si>
  <si>
    <t>Экспертиза ПСД на капитальный ремонт системы ТХС блока "Юг"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</si>
  <si>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 "Орталық" блоктің 4 қабатының бөлмелерін қайта құруына  жоба-сметалық құжаттарын сараптау</t>
  </si>
  <si>
    <t>Экспертиза ПСД на реконструкцию помещений 4 этажа блока "Центр"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</si>
  <si>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 "Орталық" блоктің 4 қабатының бөлмелерін қайта құру</t>
  </si>
  <si>
    <t>Реконструкция помещений 4 этажа блока "Центр"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</si>
  <si>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 "Орталық" блоктің 4 қабатының бөлмелерін қайта құруы авторлық қадағалау</t>
  </si>
  <si>
    <t>Авторский надзор за реконструкцией помещений 4 этажа блока "Центр"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</si>
  <si>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ғимараттының"Орталық" блоктің 4 қабатының бөлмелерін қайта құруы авторлық қадағалау</t>
  </si>
  <si>
    <t>Алматы қаласы, "Көктем-3" ықшамауданы, 21-үй бойынша әкімшілік ғимараттының "Орталық" блоктің 4 қабатының бөлмелерін қайта құруы техникалық қадағалау</t>
  </si>
  <si>
    <t>Технический надзор за реконструкцией помещений 4 этажа блока "Центр" административного здания по адресу: г. Алматы, мкр. "Коктем-3", д. 21</t>
  </si>
  <si>
    <t>ҚРҰБ Алматы қаласы, Панфилов көшесі, 98-үй бойынша Алматы қалалық филиалының әкімшілік ғимараттының қассалық түйін қайта құру</t>
  </si>
  <si>
    <t>Реконструкция кассового узла административного здания Алматинского городского филиала НБРК по адресу: г. Алматы, ул. Панфилова, 98</t>
  </si>
  <si>
    <t>ҚРҰБ Алматы қаласы, Панфилов көшесі, 98-үй бойынша Алматы қалалық филиалының әкімшілік ғимараттының қассалық түйін қайта құруы авторлық қадағалау</t>
  </si>
  <si>
    <t>Авторский надзор за реконструкцией кассового узла административного здания Алматинского городского филиала НБРК по адресу: г. Алматы, ул. Панфилова, 98</t>
  </si>
  <si>
    <t>ҚРҰБ Алматы қаласы, Панфилов көшесі, 98-үй бойынша Алматы қалалық филиалының әкімшілік ғимараттының қассалық түйін қайта құруы техникалық қадағалау</t>
  </si>
  <si>
    <t>Технический надзор за реконструкцией кассового узла административного здания Алматинского городского филиала НБРК по адресу: г. Алматы, ул. Панфилова, 98</t>
  </si>
  <si>
    <t>Алматы қаласы, "Көктем-3" ықшамауданы, 21-үй және Айтеке би көшесі, 67-үй мекенжайы бойынша ҚРҰБ ғимараттарын архитектуралық жарықтаңдыруын құру</t>
  </si>
  <si>
    <t>Устройство архитектурной подсветки зданий НБРК, расположенных по адресам: г. Алматы, мкр. "Коктем-3", д. 21 и ул. Айтеке би , д. 67</t>
  </si>
  <si>
    <t>Алматы қаласы, "Көктем-3" ықшамауданы, 21-үй және Айтеке би көшесі, 67-үй мекенжайы бойынша ҚРҰБ ғимараттарын архитектуралық жарықтандыруын құруы авторлық қадағалау</t>
  </si>
  <si>
    <t>Авторский надзор за устройством архитектурной подсветки зданий НБРК, расположенных по адресам: г. Алматы, мкр. "Коктем-3", д. 21 и ул. Айтеке би , д. 67</t>
  </si>
  <si>
    <t>Алматы қаласы, "Көктем-3" ықшамауданы, 21-үй және Айтеке би көшесі, 67-үй мекенжайы бойынша ҚБҰБ ғимараттарын архитектуралық жарықтандыруын құруы техникалық қадағалау</t>
  </si>
  <si>
    <t>Технический надзор за устройством архитектурной подсветки зданий НБРК, расположенных по адресам: г. Алматы, мкр. "Коктем-3", д. 21 и ул. Айтеке би , д. 67</t>
  </si>
  <si>
    <t>ОА әкімшілік ғимараттында электр жабдықтаудың желін күрделі жөндеу (АӨО "Көктем")</t>
  </si>
  <si>
    <t>Капитальный ремонт сетей  электроснабжения в административном здании ЦА (ЦОД "Коктем")</t>
  </si>
  <si>
    <t>ОА әкімшілік ғимараттында электр жабдықтаудың желін күрделі жөндеуді (АӨО "Көктем") авторлық қадағалау</t>
  </si>
  <si>
    <t>Авторский надзор за капитальным ремонтом сетей  электроснабжения в административном здании ЦА (ЦОД "Коктем")</t>
  </si>
  <si>
    <t>ОА әкімшілік ғимараттында электр жабдықтаудың желін күрделі жөндеуді (АӨО "Көктем") техникалық қадағалау</t>
  </si>
  <si>
    <t>Технический надзор за капитальным ремонтом сетей  электроснабжения в административном здании ЦА (ЦОД "Коктем")</t>
  </si>
  <si>
    <t>Алматы қаласы, "Көктем-3" ықшамауданы, 21-үй бойынша әкімшілік ғимараттының "Оңтүстік" блоктің ЖСЖ жүйесін күрделі жөндеу</t>
  </si>
  <si>
    <t>Капитальный ремонт системы ТХС блока "Юг"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</si>
  <si>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 "Оңтүстік" блоктің ЖСЖ жүйесін күрделі жөндеуді авторлық қадағалау</t>
  </si>
  <si>
    <t>Авторский надзор за капитальным ремонтом системы ТХС блока "Юг"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</si>
  <si>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 "Оңтүстік" блоктің ЖСЖ жүйесін күрделі жөндеуді техникалық қадағалау</t>
  </si>
  <si>
    <t>Технический надзор за капитальным ремонтом системы ТХС блока "Юг" административного здания по адресу: г. Алматы, мкр. "Коктем-3", д. 21</t>
  </si>
  <si>
    <t>Алматы қаласы, Қонаев көшесі, 181-үй бойышна  электр жабдықтаудың желін күрделі жөндеу</t>
  </si>
  <si>
    <t>Капитальный ремонт сетей электроснабжения  по адресу: г. Алматы, ул. Кунаева, 181</t>
  </si>
  <si>
    <t>Алматы қаласы, Қонаев көшесі, 181-үй бойынша электр жабдықтаудың желін күрделі жөндеуді авторлық қадағалау</t>
  </si>
  <si>
    <t>Авторский надзор за капитальным ремонтом сетей электроснабжения  по адресу: г. Алматы, ул. Кунаева, 181</t>
  </si>
  <si>
    <t>Алматы қаласы, Қонаев көшесі, 181-үй бойынша электр жабдықтаудың желін күрделі жөндеуді техникалық қадағалау</t>
  </si>
  <si>
    <t>Технический надзор за капитальным ремонтом сетей электроснабжения  по адресу: г. Алматы, ул. Кунаева, 181</t>
  </si>
  <si>
    <t>Үздіксіз электр қуатының көзі және оның құру, дайындау</t>
  </si>
  <si>
    <t>Источник бесперебойного питания и его монтаж, наладка</t>
  </si>
  <si>
    <t>Дизель-генератор және оның құру, дайындау</t>
  </si>
  <si>
    <t>Дизель-генератор и его монтаж, наладка</t>
  </si>
  <si>
    <t>Алматы қаласы, Панфилов көшесі, 98-үй бойынша әкімшілік ғимараттының және қойманың ағымдағы жөндеу</t>
  </si>
  <si>
    <t>Текущий ремонт административного здания и хранилища по адресу: г. Алматы, ул. Панфилова, 98</t>
  </si>
  <si>
    <t>Текущий ремонт административного здания и хранилища по адресу: г.Алматы, ул. Панфилова, 98</t>
  </si>
  <si>
    <t>Алматы қаласы, Панфилов көшесі, 98-үй мекенжай бойынша орналасқан әкімшілік ғимараттының бөлмелерін қайта жабдықтау (касса торабының қайта құруы жұмыстарды өткізу уақытына дейін)</t>
  </si>
  <si>
    <t>Переоборудование помещений в административном здании по адресу: г. Алматы, ул. Панфилова, 98 (на время проведения работ по реконструкции кассового узла)</t>
  </si>
  <si>
    <t>Алматы қаласы, Суюнбая д., 89-үй бойынша ғимаратының қасбетін ағымдағы жөндеу</t>
  </si>
  <si>
    <t>Текущий ремонт фасада здания, расположенного по адресу: г. Алматы, пр.Суюнбая, 89</t>
  </si>
  <si>
    <t>Текущий ремонт фасада здания, расположенного по адресу: г. Алматы, пр. Суюнбая, 89</t>
  </si>
  <si>
    <t>751510000</t>
  </si>
  <si>
    <t>Алматы қаласы, Ермак көшесі, 24-үй бойынша ғимаратының қасбетін ағымдағы жөндеу</t>
  </si>
  <si>
    <t>Текущий ремонт фасада здания, расположенного по адресу: г. Алматы, ул. Ермака, 24</t>
  </si>
  <si>
    <t xml:space="preserve">Сметалық-нормативтік базасын электронды ұсынысқа рұқсатың беруі </t>
  </si>
  <si>
    <t>Предоставление доступа к электронному представлению сметно-нормативной базы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</si>
</sst>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142875</xdr:rowOff>
    </xdr:from>
    <xdr:ext cx="26987500" cy="35779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174750"/>
          <a:ext cx="26987500" cy="35779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Изменения и дополнения в План закупок товаров, работ и услуг Национального Банка Республики Казахстан  на  20</a:t>
          </a: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17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год</a:t>
          </a:r>
        </a:p>
      </xdr:txBody>
    </xdr:sp>
    <xdr:clientData/>
  </xdr:oneCellAnchor>
  <xdr:oneCellAnchor>
    <xdr:from>
      <xdr:col>14</xdr:col>
      <xdr:colOff>830792</xdr:colOff>
      <xdr:row>1</xdr:row>
      <xdr:rowOff>26458</xdr:rowOff>
    </xdr:from>
    <xdr:ext cx="4245586" cy="365869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812375" y="227541"/>
          <a:ext cx="4245586" cy="3658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Приложение к приказу Заместителя Председателя Национального Банка </a:t>
          </a:r>
          <a:endParaRPr lang="ru-RU" sz="105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Республики Казахстан от "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03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 февраля 2017 г. №37</a:t>
          </a:r>
        </a:p>
      </xdr:txBody>
    </xdr:sp>
    <xdr:clientData/>
  </xdr:one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97</xdr:row>
      <xdr:rowOff>0</xdr:rowOff>
    </xdr:from>
    <xdr:ext cx="9525" cy="9525"/>
    <xdr:pic>
      <xdr:nvPicPr>
        <xdr:cNvPr id="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97</xdr:row>
      <xdr:rowOff>0</xdr:rowOff>
    </xdr:from>
    <xdr:ext cx="9525" cy="9525"/>
    <xdr:pic>
      <xdr:nvPicPr>
        <xdr:cNvPr id="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180975</xdr:rowOff>
    </xdr:to>
    <xdr:sp macro="" textlink="">
      <xdr:nvSpPr>
        <xdr:cNvPr id="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2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3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14</xdr:row>
      <xdr:rowOff>180975</xdr:rowOff>
    </xdr:to>
    <xdr:sp macro="" textlink="">
      <xdr:nvSpPr>
        <xdr:cNvPr id="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2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14325" cy="180975"/>
    <xdr:sp macro="" textlink="">
      <xdr:nvSpPr>
        <xdr:cNvPr id="13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3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4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5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14325" cy="180975"/>
    <xdr:sp macro="" textlink="">
      <xdr:nvSpPr>
        <xdr:cNvPr id="16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7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7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8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19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314325</xdr:colOff>
      <xdr:row>18</xdr:row>
      <xdr:rowOff>180975</xdr:rowOff>
    </xdr:to>
    <xdr:sp macro="" textlink="">
      <xdr:nvSpPr>
        <xdr:cNvPr id="20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2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6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2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6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0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1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1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2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3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4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4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14325" cy="180975"/>
    <xdr:sp macro="" textlink="">
      <xdr:nvSpPr>
        <xdr:cNvPr id="25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5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6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7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14325" cy="180975"/>
    <xdr:sp macro="" textlink="">
      <xdr:nvSpPr>
        <xdr:cNvPr id="28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0</xdr:rowOff>
    </xdr:to>
    <xdr:pic>
      <xdr:nvPicPr>
        <xdr:cNvPr id="2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0</xdr:rowOff>
    </xdr:to>
    <xdr:pic>
      <xdr:nvPicPr>
        <xdr:cNvPr id="2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28</xdr:row>
      <xdr:rowOff>0</xdr:rowOff>
    </xdr:from>
    <xdr:ext cx="9525" cy="9525"/>
    <xdr:pic>
      <xdr:nvPicPr>
        <xdr:cNvPr id="2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6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2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6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4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4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4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4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4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4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5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5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5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5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5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5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5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5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5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5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6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6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6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6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6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6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6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6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6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6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7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7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7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7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7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7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7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7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7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7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8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8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8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8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8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8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8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8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8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8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9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9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9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9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9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9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9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9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9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89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0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0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0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0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0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0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0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0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0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0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1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1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1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1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1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1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1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1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1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1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2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2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2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2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2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2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2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2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2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2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3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3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3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3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3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3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3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3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3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3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4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4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4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294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4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4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4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4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4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4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5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5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5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5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5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5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5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5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5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5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6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6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6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6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6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6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6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6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6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6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7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7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7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7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7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7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7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7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7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7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8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8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8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8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8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8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8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8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8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8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9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9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9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9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9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9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9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9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9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299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0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0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0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0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0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0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0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0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0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0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1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1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1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1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1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1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1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1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1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1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2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2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2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2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2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2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2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2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2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2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3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3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3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3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3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3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3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3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3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3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4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4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4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4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4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4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4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4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4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4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5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5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5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5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5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5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5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5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5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5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6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6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6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6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6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6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6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6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6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6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7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7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7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7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7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7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7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7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7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7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8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8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8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8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8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8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8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8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8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8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9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9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9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9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9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9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9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9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9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09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0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0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0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0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0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0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0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0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0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0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1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1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1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1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1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1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1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1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1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1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2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2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2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2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2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2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2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2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2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2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3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3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3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3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3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3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3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3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3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3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4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4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4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4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4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4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4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4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4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4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5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5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5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5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5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5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5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5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5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5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6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6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6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6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6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6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6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6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6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6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7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7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7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7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7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7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7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7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7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7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8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8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8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8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8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8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8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8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8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8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9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9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9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9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9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9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9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9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9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19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0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0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0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0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0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0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0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0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0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0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1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1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1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1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1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1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1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1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1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1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2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2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2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2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2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2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2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2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2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2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3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3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3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3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3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3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3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3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3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3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4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4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4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314325</xdr:colOff>
      <xdr:row>28</xdr:row>
      <xdr:rowOff>180975</xdr:rowOff>
    </xdr:to>
    <xdr:sp macro="" textlink="">
      <xdr:nvSpPr>
        <xdr:cNvPr id="324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4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4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4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4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4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4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5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6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7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8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29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0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1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2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3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3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3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3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3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3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3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3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3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3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4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4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4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20</xdr:row>
      <xdr:rowOff>180975</xdr:rowOff>
    </xdr:to>
    <xdr:sp macro="" textlink="">
      <xdr:nvSpPr>
        <xdr:cNvPr id="334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4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4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4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4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4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4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5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6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7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8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39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0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1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2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3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4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5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6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7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8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49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0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1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2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3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4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5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6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7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8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59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0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1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2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3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3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3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3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3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3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3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3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3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3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4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4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4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20</xdr:row>
      <xdr:rowOff>180975</xdr:rowOff>
    </xdr:to>
    <xdr:sp macro="" textlink="">
      <xdr:nvSpPr>
        <xdr:cNvPr id="364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2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2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6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7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8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69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0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1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14325" cy="180975"/>
    <xdr:sp macro="" textlink="">
      <xdr:nvSpPr>
        <xdr:cNvPr id="3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6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7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8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79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0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1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6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7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8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89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0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1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6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7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8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399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0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1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80975"/>
    <xdr:sp macro="" textlink="">
      <xdr:nvSpPr>
        <xdr:cNvPr id="40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13820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6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7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8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09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0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1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14325" cy="180975"/>
    <xdr:sp macro="" textlink="">
      <xdr:nvSpPr>
        <xdr:cNvPr id="41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6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7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8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19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0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1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6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7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8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29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0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1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6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7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8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39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0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1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180975"/>
    <xdr:sp macro="" textlink="">
      <xdr:nvSpPr>
        <xdr:cNvPr id="44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999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0</xdr:rowOff>
    </xdr:to>
    <xdr:pic>
      <xdr:nvPicPr>
        <xdr:cNvPr id="4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0</xdr:rowOff>
    </xdr:to>
    <xdr:pic>
      <xdr:nvPicPr>
        <xdr:cNvPr id="4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51</xdr:row>
      <xdr:rowOff>0</xdr:rowOff>
    </xdr:from>
    <xdr:ext cx="9525" cy="9525"/>
    <xdr:pic>
      <xdr:nvPicPr>
        <xdr:cNvPr id="4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6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9525"/>
    <xdr:pic>
      <xdr:nvPicPr>
        <xdr:cNvPr id="4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6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7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8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49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0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1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2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314325</xdr:colOff>
      <xdr:row>51</xdr:row>
      <xdr:rowOff>180975</xdr:rowOff>
    </xdr:to>
    <xdr:sp macro="" textlink="">
      <xdr:nvSpPr>
        <xdr:cNvPr id="45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7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8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59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0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1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2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7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8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69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0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1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2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7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8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79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0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1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2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314325</xdr:colOff>
      <xdr:row>51</xdr:row>
      <xdr:rowOff>180975</xdr:rowOff>
    </xdr:to>
    <xdr:sp macro="" textlink="">
      <xdr:nvSpPr>
        <xdr:cNvPr id="48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47167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5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5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55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56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60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61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62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63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64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65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66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67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6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7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73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74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7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7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8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8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8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8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8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88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8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8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89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0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3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3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3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3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49" name="AutoShape 22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51" name="AutoShape 229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54" name="AutoShape 24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55" name="AutoShape 248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59" name="AutoShape 361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60" name="AutoShape 362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61" name="AutoShape 363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62" name="AutoShape 364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63" name="AutoShape 365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64" name="AutoShape 366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65" name="AutoShape 36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4966" name="AutoShape 368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15</xdr:row>
      <xdr:rowOff>0</xdr:rowOff>
    </xdr:from>
    <xdr:to>
      <xdr:col>2</xdr:col>
      <xdr:colOff>14780</xdr:colOff>
      <xdr:row>15</xdr:row>
      <xdr:rowOff>0</xdr:rowOff>
    </xdr:to>
    <xdr:sp macro="" textlink="">
      <xdr:nvSpPr>
        <xdr:cNvPr id="4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1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15</xdr:row>
      <xdr:rowOff>0</xdr:rowOff>
    </xdr:from>
    <xdr:to>
      <xdr:col>2</xdr:col>
      <xdr:colOff>14780</xdr:colOff>
      <xdr:row>15</xdr:row>
      <xdr:rowOff>0</xdr:rowOff>
    </xdr:to>
    <xdr:sp macro="" textlink="">
      <xdr:nvSpPr>
        <xdr:cNvPr id="4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1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15</xdr:row>
      <xdr:rowOff>0</xdr:rowOff>
    </xdr:from>
    <xdr:to>
      <xdr:col>2</xdr:col>
      <xdr:colOff>14780</xdr:colOff>
      <xdr:row>15</xdr:row>
      <xdr:rowOff>0</xdr:rowOff>
    </xdr:to>
    <xdr:sp macro="" textlink="">
      <xdr:nvSpPr>
        <xdr:cNvPr id="4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1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98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98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8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8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9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9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9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9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9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9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9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499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499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00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0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0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0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1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1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1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1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1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1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1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01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01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2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2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2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2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2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3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3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3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3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3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3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3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4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4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4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4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4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4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4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5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5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5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5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5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5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5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7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7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7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7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8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9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9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9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9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9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9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9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9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9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09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0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0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0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1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1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1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1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1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2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2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2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2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2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2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2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3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3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3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3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3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3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3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4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4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4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4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4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4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4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1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8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8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8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8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19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0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3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3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4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4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4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4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4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5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5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5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5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25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5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5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6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6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6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6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6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6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6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7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7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7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7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7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7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7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2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9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9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9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9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0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1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4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4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5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5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5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5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5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6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6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6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6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36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6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6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7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7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7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7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7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7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7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8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8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8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8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8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8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8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3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40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40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0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0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1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1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1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1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1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1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1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1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41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42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2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2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2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3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3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3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3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3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3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3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3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3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4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5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6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5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8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8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8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8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49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00" name="AutoShape 22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02" name="AutoShape 229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05" name="AutoShape 24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06" name="AutoShape 248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10" name="AutoShape 361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11" name="AutoShape 362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12" name="AutoShape 363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13" name="AutoShape 364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14" name="AutoShape 365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15" name="AutoShape 366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16" name="AutoShape 36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5517" name="AutoShape 368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15</xdr:row>
      <xdr:rowOff>0</xdr:rowOff>
    </xdr:from>
    <xdr:to>
      <xdr:col>2</xdr:col>
      <xdr:colOff>14780</xdr:colOff>
      <xdr:row>15</xdr:row>
      <xdr:rowOff>0</xdr:rowOff>
    </xdr:to>
    <xdr:sp macro="" textlink="">
      <xdr:nvSpPr>
        <xdr:cNvPr id="5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1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15</xdr:row>
      <xdr:rowOff>0</xdr:rowOff>
    </xdr:from>
    <xdr:to>
      <xdr:col>2</xdr:col>
      <xdr:colOff>14780</xdr:colOff>
      <xdr:row>15</xdr:row>
      <xdr:rowOff>0</xdr:rowOff>
    </xdr:to>
    <xdr:sp macro="" textlink="">
      <xdr:nvSpPr>
        <xdr:cNvPr id="5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1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15</xdr:row>
      <xdr:rowOff>0</xdr:rowOff>
    </xdr:from>
    <xdr:to>
      <xdr:col>2</xdr:col>
      <xdr:colOff>14780</xdr:colOff>
      <xdr:row>15</xdr:row>
      <xdr:rowOff>0</xdr:rowOff>
    </xdr:to>
    <xdr:sp macro="" textlink="">
      <xdr:nvSpPr>
        <xdr:cNvPr id="5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1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3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3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3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3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4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4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4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4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4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4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4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54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5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5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55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56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60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61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62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63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64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65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66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67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6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7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73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74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7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7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8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8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8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8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8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8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58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58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9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9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9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9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9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9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0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0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0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0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0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0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0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1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1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1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1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1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1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1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2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2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2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2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2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2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3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4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4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4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4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4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4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4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4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4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4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5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5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5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6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63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64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6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6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7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7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7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7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7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7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7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7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8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8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8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8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8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8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9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9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9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9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9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9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9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0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0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0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0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0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0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0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1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1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3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3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3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3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4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5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8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9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93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94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9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79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80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80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80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80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80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80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0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0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1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1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1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1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1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1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2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2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2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2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2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2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2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3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3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3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3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3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3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3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4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4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4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4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4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4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5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6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9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0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903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904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90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90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91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91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91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91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91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591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1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1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2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2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2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2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2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2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3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3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3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3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3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3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3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4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4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4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4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4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4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4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5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5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5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5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5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5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6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6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6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6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6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6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6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6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7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7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75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76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80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81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82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83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84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85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86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87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8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3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4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599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0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3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3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3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3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4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5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51" name="AutoShape 22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53" name="AutoShape 229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56" name="AutoShape 24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57" name="AutoShape 248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61" name="AutoShape 361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62" name="AutoShape 362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63" name="AutoShape 363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64" name="AutoShape 364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65" name="AutoShape 365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66" name="AutoShape 366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67" name="AutoShape 367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0</xdr:rowOff>
    </xdr:to>
    <xdr:sp macro="" textlink="">
      <xdr:nvSpPr>
        <xdr:cNvPr id="6068" name="AutoShape 368" descr="t"/>
        <xdr:cNvSpPr>
          <a:spLocks noChangeAspect="1" noChangeArrowheads="1"/>
        </xdr:cNvSpPr>
      </xdr:nvSpPr>
      <xdr:spPr bwMode="auto">
        <a:xfrm>
          <a:off x="20955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15</xdr:row>
      <xdr:rowOff>0</xdr:rowOff>
    </xdr:from>
    <xdr:to>
      <xdr:col>2</xdr:col>
      <xdr:colOff>14780</xdr:colOff>
      <xdr:row>15</xdr:row>
      <xdr:rowOff>0</xdr:rowOff>
    </xdr:to>
    <xdr:sp macro="" textlink="">
      <xdr:nvSpPr>
        <xdr:cNvPr id="6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1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15</xdr:row>
      <xdr:rowOff>0</xdr:rowOff>
    </xdr:from>
    <xdr:to>
      <xdr:col>2</xdr:col>
      <xdr:colOff>14780</xdr:colOff>
      <xdr:row>15</xdr:row>
      <xdr:rowOff>0</xdr:rowOff>
    </xdr:to>
    <xdr:sp macro="" textlink="">
      <xdr:nvSpPr>
        <xdr:cNvPr id="6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1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15</xdr:row>
      <xdr:rowOff>0</xdr:rowOff>
    </xdr:from>
    <xdr:to>
      <xdr:col>2</xdr:col>
      <xdr:colOff>14780</xdr:colOff>
      <xdr:row>15</xdr:row>
      <xdr:rowOff>0</xdr:rowOff>
    </xdr:to>
    <xdr:sp macro="" textlink="">
      <xdr:nvSpPr>
        <xdr:cNvPr id="6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1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08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08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8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8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0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1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10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10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0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0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1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1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1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1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1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1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1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1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11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12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2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2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2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3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3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3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3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3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3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3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3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3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4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4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4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4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4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5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5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5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5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5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5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5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6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6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6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6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6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6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6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7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7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7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7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7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7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7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9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9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1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0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0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0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1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1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1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1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2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2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2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2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2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2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2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2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2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3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3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3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3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3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4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4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4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4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4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4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4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5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5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5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5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5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5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5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6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6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26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8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8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8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8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2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3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4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4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4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4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5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5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5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5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5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5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35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5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5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6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6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6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6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6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7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7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7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7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7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7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7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8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8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8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8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8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8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8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9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9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39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9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9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9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39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1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4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5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5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5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5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6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6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6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6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6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6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646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6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6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7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7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7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7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7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8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8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8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8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8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8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8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6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9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9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9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9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9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9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49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50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50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50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0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0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0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0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1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1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1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1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1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1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1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2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2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2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2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2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3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3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3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3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3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3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3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53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3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4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5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6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8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8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8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59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2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4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7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8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12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13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14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15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16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17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18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6619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6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6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6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3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3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3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4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4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4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4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4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4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4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5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65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5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5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5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5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6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6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6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6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6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6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6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6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7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7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7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7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8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8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8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8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8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8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8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8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8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9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9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9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9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9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0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0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0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0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0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0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0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0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1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1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1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1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1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1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2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2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2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2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2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2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2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3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4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4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4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4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4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4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4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4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4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4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5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5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5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5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6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6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6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6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7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7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7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7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7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7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7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7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7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8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8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8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8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8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9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9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9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9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9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79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9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9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0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0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0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0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0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0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1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1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1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1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3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3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3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4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5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9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9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89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89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90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90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90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90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90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90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90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690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0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1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1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1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1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1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2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2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2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2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2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2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2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2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3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3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3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3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3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3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4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4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4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94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4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4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4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5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6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6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0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0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0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0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1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1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1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1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1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1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1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01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1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2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2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2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2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2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3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3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3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3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3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3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3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3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4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4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4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4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4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4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5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5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5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5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5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5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5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6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6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6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6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6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6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6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7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7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7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7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7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7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8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8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8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8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8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8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8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8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0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2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3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3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4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3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5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8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59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63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64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65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66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67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68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69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170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7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7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7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18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18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9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9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9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9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9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9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19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20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20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20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20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20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0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0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1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1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1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1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1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1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1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2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22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22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2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2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3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3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3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3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3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3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3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3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3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4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4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4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4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5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5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5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5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5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5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5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5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5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6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6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6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6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6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7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7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7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7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7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7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7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0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0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0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0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0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1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1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1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1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2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2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2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2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2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2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2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2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2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3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3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3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3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4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4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4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4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4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4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4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4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4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5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5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5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5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5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6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6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6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6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6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8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8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39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0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4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4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4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4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5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5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5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5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5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5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5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45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5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6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6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6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6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7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7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7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7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7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7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7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7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7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8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8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8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8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8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9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9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9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9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9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9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9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0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1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5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5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5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5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6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6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6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6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6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6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6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56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6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7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7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7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7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8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8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8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8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8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8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8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8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8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9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9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9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9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59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0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0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0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0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0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60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60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1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1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1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1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1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1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1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2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2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2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62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62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2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2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3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3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3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3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3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3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3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64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4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4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4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4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5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6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7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8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8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69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4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6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09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10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14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15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16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17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18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19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20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7721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7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7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7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3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3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4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4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4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4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4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4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5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5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5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75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5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5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5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6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6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6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6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6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6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6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7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7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7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7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7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7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8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8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8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8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8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8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8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8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79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79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9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9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0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0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0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0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0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0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0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0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0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1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1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1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1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1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2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2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2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2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2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2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2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2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3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3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3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3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3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3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4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4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4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4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4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4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4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4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4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4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5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5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5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5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5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5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6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6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6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6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7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7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7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7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7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7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7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7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8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8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8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8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9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9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9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9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9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9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9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89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9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0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0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0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0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0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1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1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1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1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1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1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3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3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4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5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7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9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9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99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99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7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00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00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00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00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00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00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00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00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1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1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1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1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2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2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2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2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2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2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2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2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2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3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3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3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3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3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4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4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4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4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4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04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4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4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5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6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0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0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0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0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1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1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1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1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1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1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1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811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2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2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2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2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3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3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3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3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3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3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3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3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3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4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8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4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4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4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4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5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5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5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5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5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815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5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5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6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6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6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6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6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6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7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7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7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7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7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7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7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8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8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8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8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8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8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8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9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19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9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9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9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9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0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1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2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2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3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3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42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43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47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48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49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50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51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52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53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254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15</xdr:row>
      <xdr:rowOff>0</xdr:rowOff>
    </xdr:from>
    <xdr:to>
      <xdr:col>5</xdr:col>
      <xdr:colOff>142875</xdr:colOff>
      <xdr:row>15</xdr:row>
      <xdr:rowOff>0</xdr:rowOff>
    </xdr:to>
    <xdr:sp macro="" textlink="">
      <xdr:nvSpPr>
        <xdr:cNvPr id="8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4385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6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6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7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7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7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7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7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7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8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8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8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28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8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8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8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9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9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9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9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9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9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29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0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0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30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30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0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0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1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1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1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1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1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1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1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1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2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2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2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2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3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3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3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3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3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3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3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3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3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4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4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4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4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4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5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5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5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5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5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5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5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5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6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6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6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6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6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6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7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7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7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7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7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7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7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7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7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7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8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8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8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8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8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8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9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9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9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9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0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0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0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0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0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0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0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0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1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1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1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1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2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2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2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2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2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2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2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2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2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3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3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3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3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3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4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4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4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4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4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44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65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67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5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6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7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8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79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0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1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2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5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6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7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8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89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0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1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2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3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5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2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2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2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2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3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3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3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3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3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3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3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53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3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4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4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4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4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4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5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5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5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5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5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5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5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5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6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6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6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6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6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6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7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7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7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57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7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7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7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8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2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3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59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2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3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3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3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3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4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4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4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4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4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4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64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4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4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52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53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57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58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59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60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61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62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63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64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65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67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7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7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75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76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77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78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79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80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81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82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683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685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8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8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93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94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95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96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97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98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699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00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70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70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0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0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1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1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1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1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1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1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1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1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1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2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3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4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6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6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6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7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7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7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7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7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7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7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8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878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15</xdr:row>
      <xdr:rowOff>0</xdr:rowOff>
    </xdr:from>
    <xdr:to>
      <xdr:col>5</xdr:col>
      <xdr:colOff>142875</xdr:colOff>
      <xdr:row>15</xdr:row>
      <xdr:rowOff>0</xdr:rowOff>
    </xdr:to>
    <xdr:sp macro="" textlink="">
      <xdr:nvSpPr>
        <xdr:cNvPr id="8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4385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93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95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79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79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803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804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805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806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807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808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809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8810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1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1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1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1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2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2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2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2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2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2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2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2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2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3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3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3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3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4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4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4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4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4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4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4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4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4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52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53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57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58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59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60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61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62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63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64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65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67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7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7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75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76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77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78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79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80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81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82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83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85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8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8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3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4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5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6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7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8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899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00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0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0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03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04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05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06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07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08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09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10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1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1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1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2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2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2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2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3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3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3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3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3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3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3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3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3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42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43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47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48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49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50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51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52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53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54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55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57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6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6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65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66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67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68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69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70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71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8972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8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9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9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9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9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8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0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1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4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4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52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53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57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58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59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60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61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62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63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064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65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67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7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7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75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76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77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78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79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80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81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82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83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85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8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8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93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94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95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96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97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98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099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00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0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0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0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0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1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2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5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5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6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6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6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6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6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6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7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7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7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17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7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7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7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8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8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8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8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8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8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8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9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9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9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9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9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9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0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0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0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0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0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0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0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0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1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1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1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1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2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2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2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2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2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2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2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2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2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3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3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3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3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3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4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4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4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4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4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24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4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4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5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6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9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9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9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9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30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30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30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30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30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30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30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930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15</xdr:row>
      <xdr:rowOff>0</xdr:rowOff>
    </xdr:from>
    <xdr:to>
      <xdr:col>5</xdr:col>
      <xdr:colOff>142875</xdr:colOff>
      <xdr:row>15</xdr:row>
      <xdr:rowOff>0</xdr:rowOff>
    </xdr:to>
    <xdr:sp macro="" textlink="">
      <xdr:nvSpPr>
        <xdr:cNvPr id="9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4385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2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2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2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2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3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3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3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3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3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3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3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33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3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4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4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4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4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4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5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5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5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5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5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5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5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5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6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6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6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6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6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6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7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7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7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7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7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7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7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8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8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8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8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8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8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8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9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9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9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9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9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9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0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0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0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0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0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0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0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0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1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1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1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1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2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3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3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3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3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3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3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3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3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3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4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4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4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5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5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5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5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5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5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6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6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6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6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6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6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6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7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7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7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7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7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7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7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8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8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8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8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8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8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9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9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9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9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9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9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9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49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9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1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2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3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4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7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7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7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8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8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8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8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8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8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8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9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59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9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9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9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9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0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0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0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0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0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0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0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0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1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1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1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1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2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2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2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2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2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2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2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2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2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3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4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83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85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8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8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93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94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95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96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97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98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699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9700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70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70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0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0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1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1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1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1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1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1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1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1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71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72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9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2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2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2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3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3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3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3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3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3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973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3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3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2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3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4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5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6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5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79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79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79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79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80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80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80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80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80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80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80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81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1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1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1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1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2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2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2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2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2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2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2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2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2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3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3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3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3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4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4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4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4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4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4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84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4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4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2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3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5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5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6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6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0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0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0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0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1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1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1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1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1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1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1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992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2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2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2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2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3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3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3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3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3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3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3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3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3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4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4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4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4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5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5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5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5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5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5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995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5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5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2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3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6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5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6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7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9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1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1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1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1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2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2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2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2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2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2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2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03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3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3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3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3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4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4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4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4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4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4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4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4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4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5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5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5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5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6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6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6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6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6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6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06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6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6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2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3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7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5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6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8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2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2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2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2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3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3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3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3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3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3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3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14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4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4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4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4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5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5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5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5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5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5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5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5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5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6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6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6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6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7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7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7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7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7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7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17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7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7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2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3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8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5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6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19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3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3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3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3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4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4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4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4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4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4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4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25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5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5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5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5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6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6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6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6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6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6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6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6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6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7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7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7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7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8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8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8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8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8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8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28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8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8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2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3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29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5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6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0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4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4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4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4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5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5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5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5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5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5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5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036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6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6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6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6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7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7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7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7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7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7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7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7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7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8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0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8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8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8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9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9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9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9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9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9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039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397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399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02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03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07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08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09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10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11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12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13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14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415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417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20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21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25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26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27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28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29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30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31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432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33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35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38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39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3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4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5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6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7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8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49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0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1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2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3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4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5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6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7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8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59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60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61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63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78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80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83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84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88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89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90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91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92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93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94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0495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1057275</xdr:colOff>
      <xdr:row>15</xdr:row>
      <xdr:rowOff>0</xdr:rowOff>
    </xdr:from>
    <xdr:to>
      <xdr:col>4</xdr:col>
      <xdr:colOff>1726981</xdr:colOff>
      <xdr:row>15</xdr:row>
      <xdr:rowOff>0</xdr:rowOff>
    </xdr:to>
    <xdr:sp macro="" textlink="">
      <xdr:nvSpPr>
        <xdr:cNvPr id="10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991350" y="8867775"/>
          <a:ext cx="66970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1057275</xdr:colOff>
      <xdr:row>15</xdr:row>
      <xdr:rowOff>0</xdr:rowOff>
    </xdr:from>
    <xdr:to>
      <xdr:col>4</xdr:col>
      <xdr:colOff>1726981</xdr:colOff>
      <xdr:row>15</xdr:row>
      <xdr:rowOff>0</xdr:rowOff>
    </xdr:to>
    <xdr:sp macro="" textlink="">
      <xdr:nvSpPr>
        <xdr:cNvPr id="10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991350" y="8867775"/>
          <a:ext cx="66970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1057275</xdr:colOff>
      <xdr:row>15</xdr:row>
      <xdr:rowOff>0</xdr:rowOff>
    </xdr:from>
    <xdr:to>
      <xdr:col>4</xdr:col>
      <xdr:colOff>1726981</xdr:colOff>
      <xdr:row>15</xdr:row>
      <xdr:rowOff>0</xdr:rowOff>
    </xdr:to>
    <xdr:sp macro="" textlink="">
      <xdr:nvSpPr>
        <xdr:cNvPr id="10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991350" y="8867775"/>
          <a:ext cx="66970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10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12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15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16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20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21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22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23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24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25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26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527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28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30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33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34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38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39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40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41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42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43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44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45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46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48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51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52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56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57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58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59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60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61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62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63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64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66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69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70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74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75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76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77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78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79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80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81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82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84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87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88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92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93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94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95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96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97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98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599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00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02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05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06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0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1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2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3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4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5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6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7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8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19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20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21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22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23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24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25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26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27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28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30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36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38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41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42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46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47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48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49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50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51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52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53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54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56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59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60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64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65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66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67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68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69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70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71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72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74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77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78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82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83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84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85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86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87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88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689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0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0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2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5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6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0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1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2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3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4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5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6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7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8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29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0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1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2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3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4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5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6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7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8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0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66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68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71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72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76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77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78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79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80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81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82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783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84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86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89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90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94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95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96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97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98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799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00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01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02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04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07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08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12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13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14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15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16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17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18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19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0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2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5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6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0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1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2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3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4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5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6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7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8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39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0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1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2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3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4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5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6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7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8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0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76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78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81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82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86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87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88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89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90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91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92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0893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94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96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899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00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04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05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06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07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08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09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10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11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912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914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0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17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18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22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23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24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25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26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27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28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0929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3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3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3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3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4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4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4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4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4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4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4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4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4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5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0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5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5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5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5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6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6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6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6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6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096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6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6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7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8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0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1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1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1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1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2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2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2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2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2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2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2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102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15</xdr:row>
      <xdr:rowOff>0</xdr:rowOff>
    </xdr:from>
    <xdr:to>
      <xdr:col>5</xdr:col>
      <xdr:colOff>142875</xdr:colOff>
      <xdr:row>15</xdr:row>
      <xdr:rowOff>0</xdr:rowOff>
    </xdr:to>
    <xdr:sp macro="" textlink="">
      <xdr:nvSpPr>
        <xdr:cNvPr id="11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4385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4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4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4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4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5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5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5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5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5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5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5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05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5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6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6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6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6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6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7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7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7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7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7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7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7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7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8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8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8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8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8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8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9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9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9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9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09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09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09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0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0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0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0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0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0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0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1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1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1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1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1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1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2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2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2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2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2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2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2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2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3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3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3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3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4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5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5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5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5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5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5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5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5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5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6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6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6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7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7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7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7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7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7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8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8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8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8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8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8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8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9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9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9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9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9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9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19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0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0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0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0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0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0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1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1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1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1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1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1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1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1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1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3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4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5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6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9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9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29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30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30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30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30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30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30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30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31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31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1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1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1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1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2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2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2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2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2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2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2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2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3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3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3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3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4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4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4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4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4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4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4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34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4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5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6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03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05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0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0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13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14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15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16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17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18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19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420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2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2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2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2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3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3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3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3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3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3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3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3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3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4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4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4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4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5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5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5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5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5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5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45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5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5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6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7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1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1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1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1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2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2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2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2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2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2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2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52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3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3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3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3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4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4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4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4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4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4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4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4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4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5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5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5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5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5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6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6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6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6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6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56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6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6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7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8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2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2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2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2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3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3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3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3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3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3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3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63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3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4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4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4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49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50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51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52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53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54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55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56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5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5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62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63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67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68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69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70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71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72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73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674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7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7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8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69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3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3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3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3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4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4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4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4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4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4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4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174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4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5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5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5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5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5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6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6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6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6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6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6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6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6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1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7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7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7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7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7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7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8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8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8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178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8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8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8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79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2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3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0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4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4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45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46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50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51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52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53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54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55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56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1857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5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6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6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6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6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6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7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7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7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7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7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7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7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7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1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8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8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8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8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8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8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9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9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9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189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89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89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89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0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0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0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0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0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0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0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1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1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91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91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1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1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1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2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2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2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2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2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2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2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192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4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6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1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7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7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8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3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5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8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1999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2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2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2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2003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2004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2005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2006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2007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2008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2009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2010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2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2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2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2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2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3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3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3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3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3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3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3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4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4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04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4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4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4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4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5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5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5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5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5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5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5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6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6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6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6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6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7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7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7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7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7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7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7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7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07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08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8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8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8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9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9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9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9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9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9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09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09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09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0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0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0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0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0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1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1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1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1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1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1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1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2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3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3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3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3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3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3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3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3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3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3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4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4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4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4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4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5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5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5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5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6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6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6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6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6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6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6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6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6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7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7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7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7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8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8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8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8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8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8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8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8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8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9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9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9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9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19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0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0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0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0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0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2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2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2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3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4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8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8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8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8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9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9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9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9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9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9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9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29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29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0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0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0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0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1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1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1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1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1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1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1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1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1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2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2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2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2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2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3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3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3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3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3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3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3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4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5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9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9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39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39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40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40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40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40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40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40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40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240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40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41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1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1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1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2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2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2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2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2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2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2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42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42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2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3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3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3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3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3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4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4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4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4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244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4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4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5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5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5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5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5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5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5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6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6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6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6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6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6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6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7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7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7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7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7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7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7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48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8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8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8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8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49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0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1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2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2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3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3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3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3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3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3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4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4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4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254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5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5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5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6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6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6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6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6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6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6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7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57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7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7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7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7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8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8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8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8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8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8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8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8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9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9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9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9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0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0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0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0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0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0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0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0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0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1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1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1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1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1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2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2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2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2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2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2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2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2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3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3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3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3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3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3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4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4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4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4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4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4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4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5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6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6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6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6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6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6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6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6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6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6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7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7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7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7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47625</xdr:colOff>
      <xdr:row>15</xdr:row>
      <xdr:rowOff>0</xdr:rowOff>
    </xdr:from>
    <xdr:to>
      <xdr:col>5</xdr:col>
      <xdr:colOff>95250</xdr:colOff>
      <xdr:row>15</xdr:row>
      <xdr:rowOff>47625</xdr:rowOff>
    </xdr:to>
    <xdr:sp macro="" textlink="">
      <xdr:nvSpPr>
        <xdr:cNvPr id="12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962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762000</xdr:colOff>
      <xdr:row>15</xdr:row>
      <xdr:rowOff>0</xdr:rowOff>
    </xdr:from>
    <xdr:to>
      <xdr:col>5</xdr:col>
      <xdr:colOff>762000</xdr:colOff>
      <xdr:row>15</xdr:row>
      <xdr:rowOff>47625</xdr:rowOff>
    </xdr:to>
    <xdr:sp macro="" textlink="">
      <xdr:nvSpPr>
        <xdr:cNvPr id="12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610600" y="88677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8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8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8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8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9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9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9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9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9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9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9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69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0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0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0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0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1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1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1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1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1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1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1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1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1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2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2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2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2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2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3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3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3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3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3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3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55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57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6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6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65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66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67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68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69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70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71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72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73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75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7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7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83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84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85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86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87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88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89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90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91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93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9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9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0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1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11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12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13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14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15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16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17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18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19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21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27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29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32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33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37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38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39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40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41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42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43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44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45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47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5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5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55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56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57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58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59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60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61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62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63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65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2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68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69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73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74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75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76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77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78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79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880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8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8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8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8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89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0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3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3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4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4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4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4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4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4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5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5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5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295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5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5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5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6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6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6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6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6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6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6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7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7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7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7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7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7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8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8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8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8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8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8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8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298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2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0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4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4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5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5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5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5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5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5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5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6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6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306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6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6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6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6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7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7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7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7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7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7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7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8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8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8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3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8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8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9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9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9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9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9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9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9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309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09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0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1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2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5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5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6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6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65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66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67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68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69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70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71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172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7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7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7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7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8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8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8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8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8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8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8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9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9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9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9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9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0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0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0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0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0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0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0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0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0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1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2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3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6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6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7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7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75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76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77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78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79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80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81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282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8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8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8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8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9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9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9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9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9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9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29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0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0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0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0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0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1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1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1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1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1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1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1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1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1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2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3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4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7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7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8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8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85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86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87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88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89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90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91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392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9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9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9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39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0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0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0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0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0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0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0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1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1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1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1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1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2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2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2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2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2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2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2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2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2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3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4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5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8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8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9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9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95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96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97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98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499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500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501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502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0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0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0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0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1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1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1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1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1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1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1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2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2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2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2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2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3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3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3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3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3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3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3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3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3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4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5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6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9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9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60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60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605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606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607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608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609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610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611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612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1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1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1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1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2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2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2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2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2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2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2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3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3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3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3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3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4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4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4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4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4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4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4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64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4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5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6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7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0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0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1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1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15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16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17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18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19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20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21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722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2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2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2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2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3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3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3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3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3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3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3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4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4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4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4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4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5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5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5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5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5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5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5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75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5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6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7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8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1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1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2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2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25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26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27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28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29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30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31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3832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3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3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3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3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4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4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4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4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4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4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4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5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5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5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3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56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57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61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62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63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64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65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66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67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3868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6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7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7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7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7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8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8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8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8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8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8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8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8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8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3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9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9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9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9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89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90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90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90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90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390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0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0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1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2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8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70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73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74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78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79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80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81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82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83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84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3985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3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3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3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3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0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0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0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0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1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1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1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1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1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1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1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01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1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2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2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2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2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2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3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3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3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3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3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3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3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3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4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4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4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4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4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4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5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5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5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5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5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5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5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6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6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6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6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6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6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6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7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7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7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7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7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7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8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8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8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8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8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8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8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8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9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9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9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9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0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1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1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1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1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1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1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1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1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1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2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2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2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3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3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3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3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3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3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4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4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4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4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4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4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4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5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5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5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5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5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5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5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6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6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6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6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6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6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7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7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7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7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7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7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7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17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1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5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5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6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6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6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6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6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6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7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7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7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27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7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7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7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8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8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8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8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8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8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8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9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9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9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9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9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9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0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0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0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0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0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0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0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0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2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6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6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7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7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7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7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7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7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8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8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8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38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8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8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8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9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9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9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9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9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9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39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0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0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0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0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0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0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1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1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1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1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1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1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1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1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2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2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2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2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3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3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3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3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3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3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3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3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3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4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4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4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4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4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5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5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5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5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5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45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5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5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6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7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0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0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0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0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19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21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24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25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29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30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31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32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33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34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35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4536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4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4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4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5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5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5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5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6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6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6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6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6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6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6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56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6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7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7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7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7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8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8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8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8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8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8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8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8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8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9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9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9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9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59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0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0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0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0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0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0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0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1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1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1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1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1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1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1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2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2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2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2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2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2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2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3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3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3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3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3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3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3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4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4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4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4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4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5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6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6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6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6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6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6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6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6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6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6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7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7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7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8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8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8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8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8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9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9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9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9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69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9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9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0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0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0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0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0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0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0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1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1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1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1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1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1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1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2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2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2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2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2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2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2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73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5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5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5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5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6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7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0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0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1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1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1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1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1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2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2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2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2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82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2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2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3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3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3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3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3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3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3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4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4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4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4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4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4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4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5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5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5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5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5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5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5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86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6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6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6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6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7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8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1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1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2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2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2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2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2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3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3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3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3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493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3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3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4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4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4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4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4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4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4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5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5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5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5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5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4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5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5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6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6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6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6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6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6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6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7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7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7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7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7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8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8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8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8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8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8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8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8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8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9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4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9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9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499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00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00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00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00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00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00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00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0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0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1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2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5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5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5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5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6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70" name="AutoShape 22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72" name="AutoShape 229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75" name="AutoShape 24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76" name="AutoShape 24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80" name="AutoShape 361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81" name="AutoShape 362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82" name="AutoShape 363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83" name="AutoShape 364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84" name="AutoShape 365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85" name="AutoShape 366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86" name="AutoShape 367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0</xdr:rowOff>
    </xdr:to>
    <xdr:sp macro="" textlink="">
      <xdr:nvSpPr>
        <xdr:cNvPr id="15087" name="AutoShape 368" descr="t"/>
        <xdr:cNvSpPr>
          <a:spLocks noChangeAspect="1" noChangeArrowheads="1"/>
        </xdr:cNvSpPr>
      </xdr:nvSpPr>
      <xdr:spPr bwMode="auto">
        <a:xfrm>
          <a:off x="4010025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5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5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1057275</xdr:colOff>
      <xdr:row>15</xdr:row>
      <xdr:rowOff>0</xdr:rowOff>
    </xdr:from>
    <xdr:to>
      <xdr:col>2</xdr:col>
      <xdr:colOff>1076325</xdr:colOff>
      <xdr:row>15</xdr:row>
      <xdr:rowOff>0</xdr:rowOff>
    </xdr:to>
    <xdr:sp macro="" textlink="">
      <xdr:nvSpPr>
        <xdr:cNvPr id="15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152775" y="88677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0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0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0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0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1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1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1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1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1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1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1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11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2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2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2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2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3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3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3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3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3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3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3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3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3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4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4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4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4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4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5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5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5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5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5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5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5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5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6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6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6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6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6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6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7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7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7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7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7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7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7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8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8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8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8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8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8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8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9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9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9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9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9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9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0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1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1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1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1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1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1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1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1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1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1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2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2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2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3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3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3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3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3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4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4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4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4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4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4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4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4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5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5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5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5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5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5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6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6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6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6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6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6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6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7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7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7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7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7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7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7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8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28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15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0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0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0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0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1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2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5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6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6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6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6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6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7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7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7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7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7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37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7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7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8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8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8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8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8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8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9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9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9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9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9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9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39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0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0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0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0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0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0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0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1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1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1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1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1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1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2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3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6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7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7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7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7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7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8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8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8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8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8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548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8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8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9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9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9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9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9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49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0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0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0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0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50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50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5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0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1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1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1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1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1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1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1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2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552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2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2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2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2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3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4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57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58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8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8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8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8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9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9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9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9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9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59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9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9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0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0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0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0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0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0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1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1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1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1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1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1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1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2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2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2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2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2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2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2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3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3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3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3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3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3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4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5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8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9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9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9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9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69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70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70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70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70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70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70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0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0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1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1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1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1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1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1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2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2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2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2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2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2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2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3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3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3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3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3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3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3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4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4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4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4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4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4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5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6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9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0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80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80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80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80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81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81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81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81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81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81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1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1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2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2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2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2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2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2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3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3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3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3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3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3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3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4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4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4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4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4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4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4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5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85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5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5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5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5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6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7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0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1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1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1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1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1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2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2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2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2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2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592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2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2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3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3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3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3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3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3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4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4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4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4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4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4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4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5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5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5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5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5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5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5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6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596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6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6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6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6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7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8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5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1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2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2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2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2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2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3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3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3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3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3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03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3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3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4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4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4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4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4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4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5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5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5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5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5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5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5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6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6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6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6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6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6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6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7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07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7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7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7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7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8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09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2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3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3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3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3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3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4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4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4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4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4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14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4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4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5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5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5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5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5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5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6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6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6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6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6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6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6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7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7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7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7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7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7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7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8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18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8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8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8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8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19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0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3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4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4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4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4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4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5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5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5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5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5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25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5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5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6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6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6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6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6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6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7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7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7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7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7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7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7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8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8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8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8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8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8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8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9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29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9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9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9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9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0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1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4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5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5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5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5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5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6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6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6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6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6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36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6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6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7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7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7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7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7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7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8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8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8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8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8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8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8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9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9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9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9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9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9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39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0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0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0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0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0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0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1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2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5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6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6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6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6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6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7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7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7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7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7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47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7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7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8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8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8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8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8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8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9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9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9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9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9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9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49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0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0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0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0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0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0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0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1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1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1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1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1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1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2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3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6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7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7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7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7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7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8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8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8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8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8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58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8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8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9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9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9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9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9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59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0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0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0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0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0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0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0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1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1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1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1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1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1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1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2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2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2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2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2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2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3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4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7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8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8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8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8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8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9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9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9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9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9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69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9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9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0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0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0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0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0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0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1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1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1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1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1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1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1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2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2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2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2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2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2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2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3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3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3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3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3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3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4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5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8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9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9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9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9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79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80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80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80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80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80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80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0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0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1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1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1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1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1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1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2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2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2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2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2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2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2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3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3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3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3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3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3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3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4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4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4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4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4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4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5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6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9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0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90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90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90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90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91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91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91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91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91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691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1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1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2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2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2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2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2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2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3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3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3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3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3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3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3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4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4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4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4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4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4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4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5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695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52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54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57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58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6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2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3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4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5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6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7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8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79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0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2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6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08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10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13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14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18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19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20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21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22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23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24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7025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26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28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3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3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36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37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38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39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40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41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42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43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44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46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7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49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50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54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55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56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57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58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59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60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7061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6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6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6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6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7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7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7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7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7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7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7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7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8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8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8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8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9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9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9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9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9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9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9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09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09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0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1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4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4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4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4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5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5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5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5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5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5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5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16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7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7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7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7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8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8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8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8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8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8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8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18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8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9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9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9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19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0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0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0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0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0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0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0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20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20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1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1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1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1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1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2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2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2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2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2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2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2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3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3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3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3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3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3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3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4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4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4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4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4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4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4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5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5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5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5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5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5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5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6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6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6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6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6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7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8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8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8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8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8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8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8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8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8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8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9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47625</xdr:colOff>
      <xdr:row>15</xdr:row>
      <xdr:rowOff>0</xdr:rowOff>
    </xdr:from>
    <xdr:to>
      <xdr:col>5</xdr:col>
      <xdr:colOff>95250</xdr:colOff>
      <xdr:row>15</xdr:row>
      <xdr:rowOff>47625</xdr:rowOff>
    </xdr:to>
    <xdr:sp macro="" textlink="">
      <xdr:nvSpPr>
        <xdr:cNvPr id="17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962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762000</xdr:colOff>
      <xdr:row>15</xdr:row>
      <xdr:rowOff>0</xdr:rowOff>
    </xdr:from>
    <xdr:to>
      <xdr:col>5</xdr:col>
      <xdr:colOff>762000</xdr:colOff>
      <xdr:row>15</xdr:row>
      <xdr:rowOff>47625</xdr:rowOff>
    </xdr:to>
    <xdr:sp macro="" textlink="">
      <xdr:nvSpPr>
        <xdr:cNvPr id="17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610600" y="88677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29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0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0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0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0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1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1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1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1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1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1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1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1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1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2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2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2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2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2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3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3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3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3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3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3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3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4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4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4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4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4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4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4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5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5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5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7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7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7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7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8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8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8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8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8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8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8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8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9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9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9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9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0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0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0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0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0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0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0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0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0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1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1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1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1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1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2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2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2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2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2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2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26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27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2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2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3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3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3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3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3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3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3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3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4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4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4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5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5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5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5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5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5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5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6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6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6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6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6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6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7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7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7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7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7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7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7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7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8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8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8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8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9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9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9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9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9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9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9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49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49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0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1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5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5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5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5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6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6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6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6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6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6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6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57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7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7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7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7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8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8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8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8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8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8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8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8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8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9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9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9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59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0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0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0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0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0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0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0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0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0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1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2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6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6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6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6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7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7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7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7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7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7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7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67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8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8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8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8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9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9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9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9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9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9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9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69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9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0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0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0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0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0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1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1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1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1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1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1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1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1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2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2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2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2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2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2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3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3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3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3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3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3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3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4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4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4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4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4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4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4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5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75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5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5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5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5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6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7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8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8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79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79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0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0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0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0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0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1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1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1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1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781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2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2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3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3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3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3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3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3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3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4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4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784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4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4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4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4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5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5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5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5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5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5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5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6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6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6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7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6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6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7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7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7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7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7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7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7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7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87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88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8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8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8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9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9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9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9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9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9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89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89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89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0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0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0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0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0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1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1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1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1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1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1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1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2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3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3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3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3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3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3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3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3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3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3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4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4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4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4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4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47625</xdr:colOff>
      <xdr:row>15</xdr:row>
      <xdr:rowOff>0</xdr:rowOff>
    </xdr:from>
    <xdr:to>
      <xdr:col>5</xdr:col>
      <xdr:colOff>95250</xdr:colOff>
      <xdr:row>15</xdr:row>
      <xdr:rowOff>47625</xdr:rowOff>
    </xdr:to>
    <xdr:sp macro="" textlink="">
      <xdr:nvSpPr>
        <xdr:cNvPr id="17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962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762000</xdr:colOff>
      <xdr:row>15</xdr:row>
      <xdr:rowOff>0</xdr:rowOff>
    </xdr:from>
    <xdr:to>
      <xdr:col>5</xdr:col>
      <xdr:colOff>762000</xdr:colOff>
      <xdr:row>15</xdr:row>
      <xdr:rowOff>47625</xdr:rowOff>
    </xdr:to>
    <xdr:sp macro="" textlink="">
      <xdr:nvSpPr>
        <xdr:cNvPr id="17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610600" y="88677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5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5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5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5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6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6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6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6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6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6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6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7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7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7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7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7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8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8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8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8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8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8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8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8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8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9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7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9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9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799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0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0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0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0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0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0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0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2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2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3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3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3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3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3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3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4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4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4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4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4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4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4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5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5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5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5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5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5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5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6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6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6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6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6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6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7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80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81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8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8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8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8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8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8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8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8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9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9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9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0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0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0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0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0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1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1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1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1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1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1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1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1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2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2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2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2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2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2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3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3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3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3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3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3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39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40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44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45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46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47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48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49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50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151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5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5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5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5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6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7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0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0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1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1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1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1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1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2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2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2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2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22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2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2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3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3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3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3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3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3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3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4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4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4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4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4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4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4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5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5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5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5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5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5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5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26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6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6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6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6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7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8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1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1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2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2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2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2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2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2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3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3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3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33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3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3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3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4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4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4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4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4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4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4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5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5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5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5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5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5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6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6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6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6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6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6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6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6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7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7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7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7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8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8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8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8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8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8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8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8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8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9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9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9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9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39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0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0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0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0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0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0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0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0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1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2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5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5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5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5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6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6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6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6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6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6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6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0</xdr:rowOff>
    </xdr:to>
    <xdr:sp macro="" textlink="">
      <xdr:nvSpPr>
        <xdr:cNvPr id="1846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7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8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8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8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8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9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9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9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9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9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9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49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9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49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0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0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0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0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0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1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1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1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1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1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51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51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2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2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2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2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2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2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2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3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3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3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3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3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3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3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4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4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4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4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4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4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4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5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5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5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5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5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6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6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6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6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6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6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6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6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6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7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7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7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7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8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9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9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9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9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9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9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9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9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59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47625</xdr:colOff>
      <xdr:row>15</xdr:row>
      <xdr:rowOff>0</xdr:rowOff>
    </xdr:from>
    <xdr:to>
      <xdr:col>5</xdr:col>
      <xdr:colOff>95250</xdr:colOff>
      <xdr:row>15</xdr:row>
      <xdr:rowOff>47625</xdr:rowOff>
    </xdr:to>
    <xdr:sp macro="" textlink="">
      <xdr:nvSpPr>
        <xdr:cNvPr id="18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96225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762000</xdr:colOff>
      <xdr:row>15</xdr:row>
      <xdr:rowOff>0</xdr:rowOff>
    </xdr:from>
    <xdr:to>
      <xdr:col>5</xdr:col>
      <xdr:colOff>762000</xdr:colOff>
      <xdr:row>15</xdr:row>
      <xdr:rowOff>47625</xdr:rowOff>
    </xdr:to>
    <xdr:sp macro="" textlink="">
      <xdr:nvSpPr>
        <xdr:cNvPr id="18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610600" y="88677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0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0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1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1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1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1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1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2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2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2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2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2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2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2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3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3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3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3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3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3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3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4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4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4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4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4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4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4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5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5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5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5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5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5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5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6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8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8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8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8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9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9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9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9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9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9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9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69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9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0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0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0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0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0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1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1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1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1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1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1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16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18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21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22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2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2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2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2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3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3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3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3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34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35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36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37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38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39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40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41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42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43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44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46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52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54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57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58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62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63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64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65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66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67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68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69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70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72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75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76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80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81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82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83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84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85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86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87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88" name="AutoShape 230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90" name="AutoShape 232" descr="t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18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93" name="AutoShape 24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94" name="AutoShape 2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98" name="AutoShape 36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799" name="AutoShape 37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00" name="AutoShape 371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01" name="AutoShape 37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02" name="AutoShape 37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03" name="AutoShape 37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04" name="AutoShape 37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05" name="AutoShape 37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0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0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1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2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6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6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6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6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7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7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7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7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7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7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7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87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7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8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8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8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8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9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9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9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9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9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9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89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9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89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0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0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0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0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0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1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1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1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1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1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1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1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2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3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7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7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75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76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80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81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82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83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84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85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86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8987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8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9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8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9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9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9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899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0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0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0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0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0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0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00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00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1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1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1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1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1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1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2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2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2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02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2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2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2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3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4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08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08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85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86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90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91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92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93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94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95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96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19097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9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10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0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0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0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0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1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1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1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1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1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1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11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11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19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2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2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2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2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2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2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3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3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3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1913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3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3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3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4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5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18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19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194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195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199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200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201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202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203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204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205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19206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20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20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1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1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1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1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1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2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2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2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2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2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22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22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19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3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3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3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3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3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3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3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4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4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1924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4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4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4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4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29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0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0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0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0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1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1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1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1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1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1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31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1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1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2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2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2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2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2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3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3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3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3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3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3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3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4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4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4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4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4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4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4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5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5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35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5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5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5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5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0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1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1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1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1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2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2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2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2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2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2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42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2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2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3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3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3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3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3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4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4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4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4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4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4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4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5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5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5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5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5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5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5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6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6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46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63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65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68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69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7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1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2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3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4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5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6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7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8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89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0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1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3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19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21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24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25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29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30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31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32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33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34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35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9525</xdr:rowOff>
    </xdr:to>
    <xdr:sp macro="" textlink="">
      <xdr:nvSpPr>
        <xdr:cNvPr id="19536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37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39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42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43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47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48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49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50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51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52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53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54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55" name="AutoShape 217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57" name="AutoShape 223" descr="t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38100</xdr:rowOff>
    </xdr:to>
    <xdr:sp macro="" textlink="">
      <xdr:nvSpPr>
        <xdr:cNvPr id="19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60" name="AutoShape 241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61" name="AutoShape 244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65" name="AutoShape 33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66" name="AutoShape 33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67" name="AutoShape 343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68" name="AutoShape 346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69" name="AutoShape 349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70" name="AutoShape 352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71" name="AutoShape 355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572" name="AutoShape 358" descr="t"/>
        <xdr:cNvSpPr>
          <a:spLocks noChangeAspect="1" noChangeArrowheads="1"/>
        </xdr:cNvSpPr>
      </xdr:nvSpPr>
      <xdr:spPr bwMode="auto">
        <a:xfrm>
          <a:off x="593407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7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7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7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7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5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2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3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3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3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3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4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4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4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4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4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4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64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4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4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5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5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5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5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5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6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6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6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6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6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6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6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7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7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7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7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7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7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7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8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8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68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8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8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8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8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6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3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4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4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4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4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5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5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5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5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5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5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75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5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5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6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6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6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6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6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7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7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7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7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7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7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7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8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8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8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8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8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8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8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9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9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79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9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9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9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79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1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4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5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5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5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5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6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6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6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6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6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6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86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6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6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7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7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7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7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7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8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8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8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8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8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8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8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9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9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9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9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9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9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89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0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0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0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0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0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0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0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1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2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5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6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6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6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6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7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7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7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7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7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7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1997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7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7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8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8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8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8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8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9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9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9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9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1999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9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9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19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0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0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0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0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0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0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0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1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1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1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1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1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1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1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2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3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6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7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7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7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7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8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8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8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8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8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8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08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8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8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9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9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9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9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09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0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0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0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0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0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0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0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1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1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1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1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1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1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1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2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2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2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2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2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2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2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3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4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7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8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8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8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8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9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9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9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9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9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9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19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9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19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0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0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0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0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0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1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1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1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1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1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1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1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2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2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2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2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2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2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2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3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3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3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3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3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3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3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4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8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9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29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29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29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30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30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30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30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30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30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30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0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0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1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1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1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1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1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2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2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2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2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2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2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2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3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3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3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3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3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3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3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4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4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4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4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4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4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4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39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0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0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0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0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1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1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1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1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1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1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41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1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1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2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2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2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2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2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3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3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3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3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3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3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3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4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4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4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4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4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4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4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5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5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45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5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5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5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5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0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1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1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1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1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2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2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2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2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2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2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52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2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2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3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3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3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3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3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4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4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4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4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4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4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4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5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5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5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5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5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5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5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6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6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56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6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6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6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6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1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2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2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2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2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3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3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3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3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3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3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63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3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3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4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4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4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4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4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5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5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5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5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5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5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5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6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6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6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6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6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6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6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7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7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67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7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7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7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7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6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2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3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3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3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3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4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4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4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4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4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4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74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4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4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5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5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5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5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5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6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6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6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6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6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6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6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7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7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7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7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7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7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7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8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8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78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8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8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8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8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7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3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4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4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4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4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5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5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5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5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5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5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85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5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5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6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6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6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6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6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7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7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7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7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7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7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7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8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8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8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8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8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8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8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9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9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89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9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9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9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89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1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4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5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5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5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5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6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6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6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6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6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6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096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6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6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7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7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7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7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7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8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8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8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8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8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8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8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0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9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9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9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9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9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9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099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0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0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0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0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0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0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0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1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2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5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6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6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6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6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7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7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7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7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7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7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07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7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7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8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8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8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8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8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9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9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9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9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09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9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9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0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0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0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0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0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0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0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1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1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1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1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1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1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1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2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3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6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7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7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7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7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8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8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8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8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8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8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18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8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8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9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9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9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9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19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0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0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0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0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0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0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0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1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1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1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1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1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1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1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2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2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2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2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2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2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2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3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4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7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8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8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8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8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9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9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9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9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9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9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29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9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29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0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0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0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0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0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1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1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1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1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1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1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1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2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2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2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2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2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2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2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3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3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3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3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3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3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3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4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8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9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39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39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39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40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40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40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40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40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40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40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0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0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1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1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1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1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1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2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2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2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2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2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2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2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3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3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3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3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3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3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3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4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4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4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4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4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4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4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49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0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0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0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0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1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1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1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1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1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1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51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1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1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2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2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2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2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2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3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3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3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3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3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3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3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4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4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4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4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4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4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4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5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5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55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5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5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5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5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0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1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1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1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1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2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2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2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2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2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2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62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2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2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3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3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3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3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3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4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4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4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4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4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4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4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5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5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5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5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5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5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5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6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6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66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6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6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6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6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1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2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2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2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2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3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3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3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3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3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3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73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3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3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4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4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4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4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4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5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5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5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5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5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5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5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6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6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6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6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6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6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6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7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7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77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7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7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7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7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7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2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3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3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3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3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4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4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4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4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4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4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84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4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4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5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5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5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5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5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6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6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6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6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6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6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6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7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7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7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7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7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7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7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8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8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88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8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8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8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8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8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3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4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4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4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4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5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5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5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5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5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5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195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5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5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6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6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6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6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6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7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7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7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7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7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7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7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8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8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8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8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8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8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8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9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9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199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9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9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9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199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1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4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5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5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5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5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6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6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6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6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6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6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06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6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6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7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7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7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7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7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8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8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8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8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8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8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8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9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9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9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9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9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9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09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0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0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0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0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0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0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0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1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2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5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6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6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6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6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7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7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7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7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7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7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17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7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7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8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8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8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8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8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9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9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9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9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19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9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9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0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0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0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0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0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0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0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1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1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1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1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1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1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1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2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3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6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7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7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7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7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8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8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8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8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8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8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28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8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8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9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9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9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9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29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0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0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0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0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0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0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0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1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1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1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1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1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1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1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2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2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2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2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2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2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2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3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4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7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8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8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8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8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9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9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9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9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9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9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39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9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39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0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0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0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0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0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1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1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1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1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1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1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1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2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2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2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2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2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2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2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3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3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3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3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3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3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3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4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8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9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49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49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49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50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50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50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50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50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50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50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0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0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1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1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1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1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1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2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2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2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2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2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2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2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3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3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3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3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3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3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3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4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4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4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4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4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4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4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59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0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0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0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0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1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1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1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1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1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1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61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1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1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2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2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2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2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2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3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3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3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3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3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3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3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4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4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4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4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4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4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4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5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5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65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5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5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5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5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0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1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1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1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1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2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2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2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2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2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2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72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2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2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3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3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3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3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3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4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4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4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4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4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4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4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5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5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5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5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5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5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5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6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6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76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6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6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6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6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1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2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2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2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2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3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3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3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3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3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3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83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3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3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4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4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4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4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4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5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5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5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5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5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5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5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6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6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6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6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6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6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6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7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7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87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7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7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7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7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8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2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3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3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3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3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4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4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4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4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4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4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294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4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4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5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5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5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5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5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6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6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6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6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6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6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6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7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7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7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7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7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7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7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8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8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298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8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8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8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8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29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3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4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4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4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4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5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5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5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5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5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5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05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5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5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6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6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6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6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6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7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7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7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7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7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7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7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8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8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8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8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8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8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8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9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9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09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9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9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9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09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1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4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5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5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5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5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6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6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6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6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6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6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16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6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6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7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7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7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7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7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8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8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8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8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8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8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8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9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9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9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9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9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9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19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0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0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0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0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0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0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0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1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2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5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6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6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6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6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7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7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7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7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7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7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27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7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7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8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8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8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8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8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9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9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9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9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29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9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9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0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0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0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0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0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0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0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1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1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1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1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1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1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1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2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3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6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7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7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7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7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8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8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8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8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8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8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38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8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8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9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9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9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9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39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0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0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0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0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0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0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0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1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1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1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1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1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1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1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2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2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2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2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2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2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2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3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4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7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8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8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8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8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9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9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9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9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9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9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49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9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49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0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0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0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0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0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1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1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1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1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1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1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1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2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2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2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2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2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2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2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3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3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3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3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3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3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3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4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8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9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59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59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59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60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60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60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60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60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60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60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0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0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1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1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1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1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1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2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2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2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2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2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2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2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3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3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3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3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3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3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3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4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4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4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4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4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4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4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5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69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0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0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0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0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1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1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1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1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1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1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71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1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1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2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2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2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2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2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3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3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3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3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3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3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3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4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4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4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4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4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4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4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5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5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75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5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5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5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5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6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0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1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1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1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1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2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2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2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2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2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2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82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2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2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3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3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3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3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3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4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4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4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4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4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4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4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5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5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5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5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5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5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5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6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6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86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6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6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6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6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1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2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2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2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2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3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3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3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3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3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3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393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3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3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4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4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4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4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4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5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5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5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5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5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5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5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6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6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6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6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6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6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6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7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7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397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7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7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7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7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39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2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3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3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3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3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4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4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4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4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4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4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04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4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4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5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5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5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5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5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6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6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6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6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6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6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6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7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7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7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7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7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7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7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8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8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08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8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8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8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8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0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3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4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4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4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4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5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5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5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5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5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5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15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5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5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6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6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6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6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6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7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7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7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7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7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7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7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8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8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8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8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8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8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8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9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9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19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9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9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9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19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0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1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4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5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54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55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59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60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61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62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63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64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65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266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6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6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7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7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7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7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7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8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8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8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8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8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8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8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9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9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9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9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9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9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29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30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30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30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0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0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0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0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1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2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5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6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64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65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69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70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71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72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73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74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75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376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7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7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8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8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8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8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8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9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9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9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9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39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9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9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40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40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40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40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40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40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40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41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41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41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1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1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1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1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2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3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68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70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73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74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78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79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80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81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82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83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84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4485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8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8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9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9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9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9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9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49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0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0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0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0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50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50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0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1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1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1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1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1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1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1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2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452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2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2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2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2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3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4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57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58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83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84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8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8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9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9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9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9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9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59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9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9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0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0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0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0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0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0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1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1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1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1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1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1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1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2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2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2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2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2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2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2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3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3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3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3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3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3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4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5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8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9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93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94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9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69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70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70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70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70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70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70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0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0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1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1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1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1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1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1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2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2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2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2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2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2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2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3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3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3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3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3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3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3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4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4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4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4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4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4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5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6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9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0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803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804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808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809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810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811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812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813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814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4815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1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1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2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2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2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2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2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2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3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3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3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3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3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3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4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3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4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4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4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4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4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4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4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5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485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52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54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57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58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6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2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3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4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5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6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7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8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79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0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2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08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10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13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14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18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19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20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21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22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23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24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4925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26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28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31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32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36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37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38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39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40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41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42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43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44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46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4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4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5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54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55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56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57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58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59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60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4961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6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6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6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6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7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8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0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2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4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17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19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22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23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27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28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29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30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31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32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33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034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35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37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40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41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45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46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47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48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49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50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51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52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53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55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58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59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63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64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65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66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67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68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69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070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7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7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7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7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8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09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2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2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3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3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3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3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3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4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4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4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4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14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4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4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5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5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5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5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5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5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5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6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6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6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6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6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6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6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7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7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7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7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7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7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7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18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8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8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8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8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19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0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3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3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4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4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4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4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4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5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5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5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5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25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5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5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6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6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6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6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6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6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6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7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7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7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7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7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7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7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8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8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8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8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8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8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8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29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91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93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96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97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0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1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2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3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4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5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6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7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8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19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1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47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49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52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53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57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58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59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60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61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62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63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364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65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67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70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71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75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76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77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78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79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80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81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82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83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85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8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8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93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94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95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96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97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98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399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400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01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03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06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07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19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0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1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2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3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4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5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6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7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8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29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1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57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59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62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63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67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68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69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70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71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72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73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9525</xdr:rowOff>
    </xdr:to>
    <xdr:sp macro="" textlink="">
      <xdr:nvSpPr>
        <xdr:cNvPr id="25474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75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77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80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81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85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86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87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88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89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90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91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92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93" name="AutoShape 217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95" name="AutoShape 223" descr="t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38100</xdr:rowOff>
    </xdr:to>
    <xdr:sp macro="" textlink="">
      <xdr:nvSpPr>
        <xdr:cNvPr id="25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98" name="AutoShape 241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499" name="AutoShape 244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503" name="AutoShape 33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504" name="AutoShape 33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505" name="AutoShape 343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506" name="AutoShape 346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507" name="AutoShape 349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508" name="AutoShape 352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509" name="AutoShape 355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5510" name="AutoShape 358" descr="t"/>
        <xdr:cNvSpPr>
          <a:spLocks noChangeAspect="1" noChangeArrowheads="1"/>
        </xdr:cNvSpPr>
      </xdr:nvSpPr>
      <xdr:spPr bwMode="auto">
        <a:xfrm>
          <a:off x="4010025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11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13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16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17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2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1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2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3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4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5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6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7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8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39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1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66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68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71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72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76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77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78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79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80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81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82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9525</xdr:rowOff>
    </xdr:to>
    <xdr:sp macro="" textlink="">
      <xdr:nvSpPr>
        <xdr:cNvPr id="25583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84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86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89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90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94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95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96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97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98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599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00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01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602" name="AutoShape 218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604" name="AutoShape 224" descr="t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38100</xdr:rowOff>
    </xdr:to>
    <xdr:sp macro="" textlink="">
      <xdr:nvSpPr>
        <xdr:cNvPr id="25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07" name="AutoShape 242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08" name="AutoShape 245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12" name="AutoShape 33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13" name="AutoShape 34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14" name="AutoShape 344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15" name="AutoShape 347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16" name="AutoShape 350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17" name="AutoShape 353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18" name="AutoShape 356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47625</xdr:colOff>
      <xdr:row>15</xdr:row>
      <xdr:rowOff>28575</xdr:rowOff>
    </xdr:to>
    <xdr:sp macro="" textlink="">
      <xdr:nvSpPr>
        <xdr:cNvPr id="25619" name="AutoShape 359" descr="t"/>
        <xdr:cNvSpPr>
          <a:spLocks noChangeAspect="1" noChangeArrowheads="1"/>
        </xdr:cNvSpPr>
      </xdr:nvSpPr>
      <xdr:spPr bwMode="auto">
        <a:xfrm>
          <a:off x="78486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5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6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0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1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2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3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4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5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6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7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3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0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1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2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3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4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5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6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7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7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7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8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8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8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8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8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8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9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9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9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69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9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9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69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0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0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0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0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0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0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0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1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1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1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1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1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1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2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2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2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2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2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2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2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2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5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6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0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1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2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3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4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5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6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7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4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0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1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2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3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4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5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6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7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8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8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9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9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9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9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9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79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80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80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80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80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0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0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0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1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1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1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1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1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1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1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2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2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2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2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2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2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3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3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3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3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3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3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3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3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0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2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5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6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0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1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2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3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4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5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6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7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8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59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0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1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2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3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4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5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6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7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8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0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96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98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901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902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906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907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908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909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910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911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912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9525</xdr:rowOff>
    </xdr:to>
    <xdr:sp macro="" textlink="">
      <xdr:nvSpPr>
        <xdr:cNvPr id="25913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14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16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19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20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24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25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26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27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28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29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30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31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32" name="AutoShape 217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34" name="AutoShape 223" descr="t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38100</xdr:rowOff>
    </xdr:to>
    <xdr:sp macro="" textlink="">
      <xdr:nvSpPr>
        <xdr:cNvPr id="25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37" name="AutoShape 241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38" name="AutoShape 244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42" name="AutoShape 33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43" name="AutoShape 33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44" name="AutoShape 343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45" name="AutoShape 346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46" name="AutoShape 349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47" name="AutoShape 352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48" name="AutoShape 355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25949" name="AutoShape 358" descr="t"/>
        <xdr:cNvSpPr>
          <a:spLocks noChangeAspect="1" noChangeArrowheads="1"/>
        </xdr:cNvSpPr>
      </xdr:nvSpPr>
      <xdr:spPr bwMode="auto">
        <a:xfrm>
          <a:off x="2095500" y="8867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52</xdr:row>
      <xdr:rowOff>0</xdr:rowOff>
    </xdr:from>
    <xdr:ext cx="9525" cy="9525"/>
    <xdr:pic>
      <xdr:nvPicPr>
        <xdr:cNvPr id="25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2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9525" cy="9525"/>
    <xdr:pic>
      <xdr:nvPicPr>
        <xdr:cNvPr id="25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2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5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8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5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8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61</xdr:row>
      <xdr:rowOff>0</xdr:rowOff>
    </xdr:from>
    <xdr:ext cx="9525" cy="9525"/>
    <xdr:pic>
      <xdr:nvPicPr>
        <xdr:cNvPr id="25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25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25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8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25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8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25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7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9525" cy="9525"/>
    <xdr:pic>
      <xdr:nvPicPr>
        <xdr:cNvPr id="25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7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25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8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25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8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6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6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6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6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6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6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6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6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7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8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599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0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1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2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3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4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5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5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5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5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5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5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5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5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5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5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6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43</xdr:row>
      <xdr:rowOff>180975</xdr:rowOff>
    </xdr:to>
    <xdr:sp macro="" textlink="">
      <xdr:nvSpPr>
        <xdr:cNvPr id="2606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95500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6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6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6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6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6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6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6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6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7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8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09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0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1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2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3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4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5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6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7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8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19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0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1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2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3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4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5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6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7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8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29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0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1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2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3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4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5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5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5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5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5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5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5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5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5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5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6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314325</xdr:colOff>
      <xdr:row>43</xdr:row>
      <xdr:rowOff>180975</xdr:rowOff>
    </xdr:to>
    <xdr:sp macro="" textlink="">
      <xdr:nvSpPr>
        <xdr:cNvPr id="2636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34075" y="37099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67</xdr:row>
      <xdr:rowOff>0</xdr:rowOff>
    </xdr:from>
    <xdr:ext cx="9525" cy="9525"/>
    <xdr:pic>
      <xdr:nvPicPr>
        <xdr:cNvPr id="26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67</xdr:row>
      <xdr:rowOff>0</xdr:rowOff>
    </xdr:from>
    <xdr:ext cx="9525" cy="9525"/>
    <xdr:pic>
      <xdr:nvPicPr>
        <xdr:cNvPr id="26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8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26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26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7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6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6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63</xdr:row>
      <xdr:rowOff>0</xdr:rowOff>
    </xdr:from>
    <xdr:ext cx="9525" cy="9525"/>
    <xdr:pic>
      <xdr:nvPicPr>
        <xdr:cNvPr id="26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26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26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26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26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26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26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26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26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9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showGridLines="0" tabSelected="1" zoomScale="90" zoomScaleNormal="90" workbookViewId="0">
      <selection activeCell="A47" sqref="A47"/>
    </sheetView>
  </sheetViews>
  <sheetFormatPr defaultRowHeight="15.75" x14ac:dyDescent="0.25"/>
  <cols>
    <col min="1" max="1" width="22.7109375" style="1" customWidth="1"/>
    <col min="2" max="2" width="15.42578125" style="1" customWidth="1"/>
    <col min="3" max="6" width="34.28515625" style="1" customWidth="1"/>
    <col min="7" max="7" width="25.85546875" style="1" customWidth="1"/>
    <col min="8" max="8" width="14.28515625" style="1" customWidth="1"/>
    <col min="9" max="9" width="12.7109375" style="1" customWidth="1"/>
    <col min="10" max="14" width="20.28515625" style="1" customWidth="1"/>
    <col min="15" max="15" width="16.5703125" style="1" customWidth="1"/>
    <col min="16" max="16" width="26.140625" style="1" customWidth="1"/>
    <col min="17" max="17" width="12.5703125" style="1" customWidth="1"/>
    <col min="18" max="18" width="22.42578125" style="1" customWidth="1"/>
    <col min="19" max="16384" width="9.140625" style="1"/>
  </cols>
  <sheetData>
    <row r="1" spans="1:18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27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75.5" customHeight="1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3" t="s">
        <v>9</v>
      </c>
      <c r="K10" s="3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  <c r="Q10" s="2" t="s">
        <v>16</v>
      </c>
      <c r="R10" s="2" t="s">
        <v>42</v>
      </c>
    </row>
    <row r="11" spans="1:18" x14ac:dyDescent="0.25">
      <c r="A11" s="2" t="s">
        <v>17</v>
      </c>
      <c r="B11" s="2" t="s">
        <v>18</v>
      </c>
      <c r="C11" s="2" t="s">
        <v>19</v>
      </c>
      <c r="D11" s="2" t="s">
        <v>20</v>
      </c>
      <c r="E11" s="2" t="s">
        <v>21</v>
      </c>
      <c r="F11" s="2" t="s">
        <v>22</v>
      </c>
      <c r="G11" s="2" t="s">
        <v>23</v>
      </c>
      <c r="H11" s="2" t="s">
        <v>24</v>
      </c>
      <c r="I11" s="2" t="s">
        <v>25</v>
      </c>
      <c r="J11" s="3" t="s">
        <v>26</v>
      </c>
      <c r="K11" s="3" t="s">
        <v>27</v>
      </c>
      <c r="L11" s="2" t="s">
        <v>28</v>
      </c>
      <c r="M11" s="2" t="s">
        <v>29</v>
      </c>
      <c r="N11" s="2" t="s">
        <v>30</v>
      </c>
      <c r="O11" s="2" t="s">
        <v>31</v>
      </c>
      <c r="P11" s="2" t="s">
        <v>32</v>
      </c>
      <c r="Q11" s="2" t="s">
        <v>33</v>
      </c>
      <c r="R11" s="2" t="s">
        <v>34</v>
      </c>
    </row>
    <row r="12" spans="1:18" ht="143.25" customHeight="1" x14ac:dyDescent="0.25">
      <c r="A12" s="4" t="s">
        <v>53</v>
      </c>
      <c r="B12" s="4" t="s">
        <v>43</v>
      </c>
      <c r="C12" s="4" t="s">
        <v>64</v>
      </c>
      <c r="D12" s="4" t="s">
        <v>65</v>
      </c>
      <c r="E12" s="4" t="str">
        <f>C12</f>
        <v>Ақмола филиалының АӨО құру үшін бөлмелердің күрделі жөндеуі жоба-сметалық құжаттарын әзірлеу</v>
      </c>
      <c r="F12" s="4" t="str">
        <f>D12</f>
        <v>Разработка ПСД на капитальный ремонт помещений для устройства ЦОД в Акмолинском филиале</v>
      </c>
      <c r="G12" s="4" t="s">
        <v>41</v>
      </c>
      <c r="H12" s="4" t="s">
        <v>43</v>
      </c>
      <c r="I12" s="5">
        <v>1</v>
      </c>
      <c r="J12" s="5">
        <v>4464285.71</v>
      </c>
      <c r="K12" s="5">
        <f>J12</f>
        <v>4464285.71</v>
      </c>
      <c r="L12" s="6"/>
      <c r="M12" s="6"/>
      <c r="N12" s="6"/>
      <c r="O12" s="4" t="s">
        <v>47</v>
      </c>
      <c r="P12" s="7">
        <v>111010000</v>
      </c>
      <c r="Q12" s="6">
        <v>3</v>
      </c>
      <c r="R12" s="4" t="s">
        <v>39</v>
      </c>
    </row>
    <row r="13" spans="1:18" ht="143.25" customHeight="1" x14ac:dyDescent="0.25">
      <c r="A13" s="4" t="s">
        <v>53</v>
      </c>
      <c r="B13" s="4" t="s">
        <v>35</v>
      </c>
      <c r="C13" s="4" t="s">
        <v>66</v>
      </c>
      <c r="D13" s="4" t="s">
        <v>67</v>
      </c>
      <c r="E13" s="4" t="str">
        <f>C13</f>
        <v>Ақмола филиалының АӨО құру үшін бөлмелердің күрделі жөндеуі жоба-сметалық құжаттарын сараптау</v>
      </c>
      <c r="F13" s="4" t="str">
        <f>D13</f>
        <v>Экспертиза ПСД на капитальный ремонт помещений для устройства ЦОД в Акмолинском филиале</v>
      </c>
      <c r="G13" s="4" t="s">
        <v>38</v>
      </c>
      <c r="H13" s="4" t="s">
        <v>35</v>
      </c>
      <c r="I13" s="5">
        <v>1</v>
      </c>
      <c r="J13" s="5">
        <v>892857.14</v>
      </c>
      <c r="K13" s="5">
        <f>J13</f>
        <v>892857.14</v>
      </c>
      <c r="L13" s="6"/>
      <c r="M13" s="6"/>
      <c r="N13" s="6"/>
      <c r="O13" s="4" t="s">
        <v>48</v>
      </c>
      <c r="P13" s="7">
        <v>111010000</v>
      </c>
      <c r="Q13" s="6">
        <v>3</v>
      </c>
      <c r="R13" s="4" t="s">
        <v>39</v>
      </c>
    </row>
    <row r="14" spans="1:18" ht="143.25" customHeight="1" x14ac:dyDescent="0.25">
      <c r="A14" s="4" t="s">
        <v>58</v>
      </c>
      <c r="B14" s="4" t="s">
        <v>35</v>
      </c>
      <c r="C14" s="4" t="s">
        <v>68</v>
      </c>
      <c r="D14" s="4" t="s">
        <v>69</v>
      </c>
      <c r="E14" s="4" t="s">
        <v>70</v>
      </c>
      <c r="F14" s="4" t="s">
        <v>69</v>
      </c>
      <c r="G14" s="4" t="s">
        <v>38</v>
      </c>
      <c r="H14" s="4" t="s">
        <v>35</v>
      </c>
      <c r="I14" s="5">
        <v>1</v>
      </c>
      <c r="J14" s="5">
        <v>212000</v>
      </c>
      <c r="K14" s="5">
        <v>212000</v>
      </c>
      <c r="L14" s="6"/>
      <c r="M14" s="6"/>
      <c r="N14" s="6"/>
      <c r="O14" s="4" t="s">
        <v>47</v>
      </c>
      <c r="P14" s="7">
        <v>631010000</v>
      </c>
      <c r="Q14" s="6">
        <v>100</v>
      </c>
      <c r="R14" s="4" t="s">
        <v>54</v>
      </c>
    </row>
    <row r="15" spans="1:18" ht="143.25" customHeight="1" x14ac:dyDescent="0.25">
      <c r="A15" s="4" t="s">
        <v>71</v>
      </c>
      <c r="B15" s="4" t="s">
        <v>35</v>
      </c>
      <c r="C15" s="4" t="s">
        <v>72</v>
      </c>
      <c r="D15" s="4" t="s">
        <v>59</v>
      </c>
      <c r="E15" s="4" t="s">
        <v>72</v>
      </c>
      <c r="F15" s="4" t="s">
        <v>59</v>
      </c>
      <c r="G15" s="4" t="s">
        <v>41</v>
      </c>
      <c r="H15" s="4" t="s">
        <v>35</v>
      </c>
      <c r="I15" s="5">
        <v>1</v>
      </c>
      <c r="J15" s="5">
        <v>438850.68</v>
      </c>
      <c r="K15" s="5">
        <v>438850.68</v>
      </c>
      <c r="L15" s="6"/>
      <c r="M15" s="6"/>
      <c r="N15" s="6"/>
      <c r="O15" s="4" t="s">
        <v>48</v>
      </c>
      <c r="P15" s="7">
        <v>271010000</v>
      </c>
      <c r="Q15" s="6">
        <v>0</v>
      </c>
      <c r="R15" s="4" t="s">
        <v>54</v>
      </c>
    </row>
    <row r="16" spans="1:18" ht="133.5" customHeight="1" x14ac:dyDescent="0.25">
      <c r="A16" s="4" t="s">
        <v>71</v>
      </c>
      <c r="B16" s="4" t="s">
        <v>37</v>
      </c>
      <c r="C16" s="4" t="s">
        <v>73</v>
      </c>
      <c r="D16" s="4" t="s">
        <v>73</v>
      </c>
      <c r="E16" s="4" t="s">
        <v>74</v>
      </c>
      <c r="F16" s="4" t="s">
        <v>75</v>
      </c>
      <c r="G16" s="4" t="s">
        <v>41</v>
      </c>
      <c r="H16" s="4" t="s">
        <v>76</v>
      </c>
      <c r="I16" s="5">
        <v>6000</v>
      </c>
      <c r="J16" s="5">
        <v>125</v>
      </c>
      <c r="K16" s="5">
        <f>I16*J16</f>
        <v>750000</v>
      </c>
      <c r="L16" s="6"/>
      <c r="M16" s="6"/>
      <c r="N16" s="6"/>
      <c r="O16" s="4" t="s">
        <v>48</v>
      </c>
      <c r="P16" s="7">
        <v>271010000</v>
      </c>
      <c r="Q16" s="6">
        <v>0</v>
      </c>
      <c r="R16" s="4" t="s">
        <v>54</v>
      </c>
    </row>
    <row r="17" spans="1:18" ht="133.5" customHeight="1" x14ac:dyDescent="0.25">
      <c r="A17" s="4" t="s">
        <v>71</v>
      </c>
      <c r="B17" s="4" t="s">
        <v>37</v>
      </c>
      <c r="C17" s="4" t="s">
        <v>73</v>
      </c>
      <c r="D17" s="4" t="s">
        <v>73</v>
      </c>
      <c r="E17" s="4" t="s">
        <v>77</v>
      </c>
      <c r="F17" s="4" t="s">
        <v>78</v>
      </c>
      <c r="G17" s="4" t="s">
        <v>41</v>
      </c>
      <c r="H17" s="4" t="s">
        <v>76</v>
      </c>
      <c r="I17" s="5">
        <v>3271</v>
      </c>
      <c r="J17" s="5">
        <v>147.32</v>
      </c>
      <c r="K17" s="5">
        <f t="shared" ref="K17:K30" si="0">I17*J17</f>
        <v>481883.72</v>
      </c>
      <c r="L17" s="6"/>
      <c r="M17" s="6"/>
      <c r="N17" s="6"/>
      <c r="O17" s="4" t="s">
        <v>48</v>
      </c>
      <c r="P17" s="7">
        <v>271010000</v>
      </c>
      <c r="Q17" s="6">
        <v>0</v>
      </c>
      <c r="R17" s="4" t="s">
        <v>54</v>
      </c>
    </row>
    <row r="18" spans="1:18" ht="133.5" customHeight="1" x14ac:dyDescent="0.25">
      <c r="A18" s="4" t="s">
        <v>71</v>
      </c>
      <c r="B18" s="4" t="s">
        <v>37</v>
      </c>
      <c r="C18" s="4" t="s">
        <v>79</v>
      </c>
      <c r="D18" s="4" t="s">
        <v>80</v>
      </c>
      <c r="E18" s="4" t="s">
        <v>81</v>
      </c>
      <c r="F18" s="4" t="s">
        <v>82</v>
      </c>
      <c r="G18" s="4" t="s">
        <v>36</v>
      </c>
      <c r="H18" s="4" t="s">
        <v>76</v>
      </c>
      <c r="I18" s="5">
        <v>144</v>
      </c>
      <c r="J18" s="5">
        <v>120.54</v>
      </c>
      <c r="K18" s="5">
        <f t="shared" si="0"/>
        <v>17357.760000000002</v>
      </c>
      <c r="L18" s="6"/>
      <c r="M18" s="6"/>
      <c r="N18" s="6"/>
      <c r="O18" s="4" t="s">
        <v>57</v>
      </c>
      <c r="P18" s="7">
        <v>271010000</v>
      </c>
      <c r="Q18" s="6">
        <v>0</v>
      </c>
      <c r="R18" s="4" t="s">
        <v>54</v>
      </c>
    </row>
    <row r="19" spans="1:18" ht="133.5" customHeight="1" x14ac:dyDescent="0.25">
      <c r="A19" s="4" t="s">
        <v>71</v>
      </c>
      <c r="B19" s="4" t="s">
        <v>37</v>
      </c>
      <c r="C19" s="4" t="s">
        <v>79</v>
      </c>
      <c r="D19" s="4" t="s">
        <v>80</v>
      </c>
      <c r="E19" s="4" t="s">
        <v>83</v>
      </c>
      <c r="F19" s="4" t="s">
        <v>84</v>
      </c>
      <c r="G19" s="4" t="s">
        <v>36</v>
      </c>
      <c r="H19" s="4" t="s">
        <v>76</v>
      </c>
      <c r="I19" s="5">
        <v>286</v>
      </c>
      <c r="J19" s="5">
        <v>159.82</v>
      </c>
      <c r="K19" s="5">
        <f t="shared" si="0"/>
        <v>45708.52</v>
      </c>
      <c r="L19" s="6"/>
      <c r="M19" s="6"/>
      <c r="N19" s="6"/>
      <c r="O19" s="4" t="s">
        <v>85</v>
      </c>
      <c r="P19" s="7">
        <v>271010000</v>
      </c>
      <c r="Q19" s="6">
        <v>0</v>
      </c>
      <c r="R19" s="4" t="s">
        <v>54</v>
      </c>
    </row>
    <row r="20" spans="1:18" ht="133.5" customHeight="1" x14ac:dyDescent="0.25">
      <c r="A20" s="4" t="s">
        <v>71</v>
      </c>
      <c r="B20" s="4" t="s">
        <v>37</v>
      </c>
      <c r="C20" s="4" t="s">
        <v>79</v>
      </c>
      <c r="D20" s="4" t="s">
        <v>80</v>
      </c>
      <c r="E20" s="4" t="s">
        <v>86</v>
      </c>
      <c r="F20" s="4" t="s">
        <v>87</v>
      </c>
      <c r="G20" s="4" t="s">
        <v>36</v>
      </c>
      <c r="H20" s="4" t="s">
        <v>76</v>
      </c>
      <c r="I20" s="5">
        <v>960</v>
      </c>
      <c r="J20" s="5">
        <v>120.54</v>
      </c>
      <c r="K20" s="5">
        <f t="shared" si="0"/>
        <v>115718.40000000001</v>
      </c>
      <c r="L20" s="6"/>
      <c r="M20" s="6"/>
      <c r="N20" s="6"/>
      <c r="O20" s="4" t="s">
        <v>48</v>
      </c>
      <c r="P20" s="7">
        <v>271010000</v>
      </c>
      <c r="Q20" s="6">
        <v>0</v>
      </c>
      <c r="R20" s="4" t="s">
        <v>54</v>
      </c>
    </row>
    <row r="21" spans="1:18" ht="133.5" customHeight="1" x14ac:dyDescent="0.25">
      <c r="A21" s="4" t="s">
        <v>71</v>
      </c>
      <c r="B21" s="4" t="s">
        <v>88</v>
      </c>
      <c r="C21" s="4" t="s">
        <v>89</v>
      </c>
      <c r="D21" s="4" t="s">
        <v>90</v>
      </c>
      <c r="E21" s="4" t="s">
        <v>91</v>
      </c>
      <c r="F21" s="4" t="s">
        <v>92</v>
      </c>
      <c r="G21" s="4" t="s">
        <v>36</v>
      </c>
      <c r="H21" s="4" t="s">
        <v>51</v>
      </c>
      <c r="I21" s="5">
        <v>1</v>
      </c>
      <c r="J21" s="5">
        <v>14107.14</v>
      </c>
      <c r="K21" s="5">
        <f t="shared" si="0"/>
        <v>14107.14</v>
      </c>
      <c r="L21" s="6"/>
      <c r="M21" s="6"/>
      <c r="N21" s="6"/>
      <c r="O21" s="4" t="s">
        <v>60</v>
      </c>
      <c r="P21" s="7">
        <v>271010000</v>
      </c>
      <c r="Q21" s="6">
        <v>0</v>
      </c>
      <c r="R21" s="4" t="s">
        <v>39</v>
      </c>
    </row>
    <row r="22" spans="1:18" ht="133.5" customHeight="1" x14ac:dyDescent="0.25">
      <c r="A22" s="4" t="s">
        <v>71</v>
      </c>
      <c r="B22" s="4" t="s">
        <v>37</v>
      </c>
      <c r="C22" s="4" t="s">
        <v>93</v>
      </c>
      <c r="D22" s="4" t="s">
        <v>94</v>
      </c>
      <c r="E22" s="4" t="s">
        <v>95</v>
      </c>
      <c r="F22" s="4" t="s">
        <v>96</v>
      </c>
      <c r="G22" s="4" t="s">
        <v>36</v>
      </c>
      <c r="H22" s="4" t="s">
        <v>51</v>
      </c>
      <c r="I22" s="5">
        <v>20</v>
      </c>
      <c r="J22" s="5">
        <v>245</v>
      </c>
      <c r="K22" s="5">
        <f t="shared" si="0"/>
        <v>4900</v>
      </c>
      <c r="L22" s="6"/>
      <c r="M22" s="6"/>
      <c r="N22" s="6"/>
      <c r="O22" s="4" t="s">
        <v>48</v>
      </c>
      <c r="P22" s="7">
        <v>271010000</v>
      </c>
      <c r="Q22" s="6">
        <v>0</v>
      </c>
      <c r="R22" s="4" t="s">
        <v>54</v>
      </c>
    </row>
    <row r="23" spans="1:18" ht="133.5" customHeight="1" x14ac:dyDescent="0.25">
      <c r="A23" s="4" t="s">
        <v>71</v>
      </c>
      <c r="B23" s="4" t="s">
        <v>35</v>
      </c>
      <c r="C23" s="4" t="s">
        <v>97</v>
      </c>
      <c r="D23" s="4" t="s">
        <v>98</v>
      </c>
      <c r="E23" s="4" t="s">
        <v>99</v>
      </c>
      <c r="F23" s="4" t="s">
        <v>100</v>
      </c>
      <c r="G23" s="4" t="s">
        <v>36</v>
      </c>
      <c r="H23" s="4" t="s">
        <v>35</v>
      </c>
      <c r="I23" s="5">
        <v>1</v>
      </c>
      <c r="J23" s="5">
        <v>59690.71</v>
      </c>
      <c r="K23" s="5">
        <v>59690.71</v>
      </c>
      <c r="L23" s="6"/>
      <c r="M23" s="6"/>
      <c r="N23" s="6"/>
      <c r="O23" s="4" t="s">
        <v>48</v>
      </c>
      <c r="P23" s="7">
        <v>271010000</v>
      </c>
      <c r="Q23" s="6">
        <v>100</v>
      </c>
      <c r="R23" s="4" t="s">
        <v>54</v>
      </c>
    </row>
    <row r="24" spans="1:18" ht="133.5" customHeight="1" x14ac:dyDescent="0.25">
      <c r="A24" s="4" t="s">
        <v>71</v>
      </c>
      <c r="B24" s="4" t="s">
        <v>35</v>
      </c>
      <c r="C24" s="4" t="s">
        <v>97</v>
      </c>
      <c r="D24" s="4" t="s">
        <v>98</v>
      </c>
      <c r="E24" s="4" t="s">
        <v>101</v>
      </c>
      <c r="F24" s="4" t="s">
        <v>102</v>
      </c>
      <c r="G24" s="4" t="s">
        <v>36</v>
      </c>
      <c r="H24" s="4" t="s">
        <v>35</v>
      </c>
      <c r="I24" s="5">
        <v>1</v>
      </c>
      <c r="J24" s="5">
        <v>447107.14</v>
      </c>
      <c r="K24" s="5">
        <f t="shared" si="0"/>
        <v>447107.14</v>
      </c>
      <c r="L24" s="6"/>
      <c r="M24" s="6"/>
      <c r="N24" s="6"/>
      <c r="O24" s="4" t="s">
        <v>48</v>
      </c>
      <c r="P24" s="7">
        <v>271010000</v>
      </c>
      <c r="Q24" s="6">
        <v>100</v>
      </c>
      <c r="R24" s="4" t="s">
        <v>54</v>
      </c>
    </row>
    <row r="25" spans="1:18" ht="133.5" customHeight="1" x14ac:dyDescent="0.25">
      <c r="A25" s="4" t="s">
        <v>71</v>
      </c>
      <c r="B25" s="4" t="s">
        <v>35</v>
      </c>
      <c r="C25" s="4" t="s">
        <v>97</v>
      </c>
      <c r="D25" s="4" t="s">
        <v>103</v>
      </c>
      <c r="E25" s="4" t="s">
        <v>104</v>
      </c>
      <c r="F25" s="4" t="s">
        <v>105</v>
      </c>
      <c r="G25" s="4" t="s">
        <v>36</v>
      </c>
      <c r="H25" s="4" t="s">
        <v>35</v>
      </c>
      <c r="I25" s="5">
        <v>1</v>
      </c>
      <c r="J25" s="5">
        <v>107000</v>
      </c>
      <c r="K25" s="5">
        <f t="shared" si="0"/>
        <v>107000</v>
      </c>
      <c r="L25" s="6"/>
      <c r="M25" s="6"/>
      <c r="N25" s="6"/>
      <c r="O25" s="4" t="s">
        <v>48</v>
      </c>
      <c r="P25" s="7">
        <v>271010000</v>
      </c>
      <c r="Q25" s="6">
        <v>100</v>
      </c>
      <c r="R25" s="4" t="s">
        <v>54</v>
      </c>
    </row>
    <row r="26" spans="1:18" ht="133.5" customHeight="1" x14ac:dyDescent="0.25">
      <c r="A26" s="4" t="s">
        <v>71</v>
      </c>
      <c r="B26" s="4" t="s">
        <v>35</v>
      </c>
      <c r="C26" s="4" t="s">
        <v>106</v>
      </c>
      <c r="D26" s="4" t="s">
        <v>107</v>
      </c>
      <c r="E26" s="4" t="s">
        <v>106</v>
      </c>
      <c r="F26" s="4" t="s">
        <v>107</v>
      </c>
      <c r="G26" s="4" t="s">
        <v>36</v>
      </c>
      <c r="H26" s="4" t="s">
        <v>35</v>
      </c>
      <c r="I26" s="5">
        <v>1</v>
      </c>
      <c r="J26" s="5">
        <v>14400</v>
      </c>
      <c r="K26" s="5">
        <v>14400</v>
      </c>
      <c r="L26" s="6"/>
      <c r="M26" s="6"/>
      <c r="N26" s="6"/>
      <c r="O26" s="4" t="s">
        <v>48</v>
      </c>
      <c r="P26" s="7">
        <v>271010000</v>
      </c>
      <c r="Q26" s="6">
        <v>0</v>
      </c>
      <c r="R26" s="4" t="s">
        <v>54</v>
      </c>
    </row>
    <row r="27" spans="1:18" ht="133.5" customHeight="1" x14ac:dyDescent="0.25">
      <c r="A27" s="4" t="s">
        <v>71</v>
      </c>
      <c r="B27" s="4" t="s">
        <v>35</v>
      </c>
      <c r="C27" s="4" t="s">
        <v>108</v>
      </c>
      <c r="D27" s="4" t="s">
        <v>109</v>
      </c>
      <c r="E27" s="4" t="s">
        <v>108</v>
      </c>
      <c r="F27" s="4" t="s">
        <v>109</v>
      </c>
      <c r="G27" s="4" t="s">
        <v>36</v>
      </c>
      <c r="H27" s="4" t="s">
        <v>35</v>
      </c>
      <c r="I27" s="5">
        <v>1</v>
      </c>
      <c r="J27" s="5">
        <v>125016</v>
      </c>
      <c r="K27" s="5">
        <v>125016</v>
      </c>
      <c r="L27" s="6"/>
      <c r="M27" s="6"/>
      <c r="N27" s="6"/>
      <c r="O27" s="4" t="s">
        <v>48</v>
      </c>
      <c r="P27" s="7">
        <v>271010000</v>
      </c>
      <c r="Q27" s="6">
        <v>0</v>
      </c>
      <c r="R27" s="4" t="s">
        <v>54</v>
      </c>
    </row>
    <row r="28" spans="1:18" ht="133.5" customHeight="1" x14ac:dyDescent="0.25">
      <c r="A28" s="4" t="s">
        <v>71</v>
      </c>
      <c r="B28" s="4" t="s">
        <v>35</v>
      </c>
      <c r="C28" s="4" t="s">
        <v>110</v>
      </c>
      <c r="D28" s="4" t="s">
        <v>111</v>
      </c>
      <c r="E28" s="4" t="s">
        <v>110</v>
      </c>
      <c r="F28" s="4" t="s">
        <v>111</v>
      </c>
      <c r="G28" s="4" t="s">
        <v>36</v>
      </c>
      <c r="H28" s="4" t="s">
        <v>35</v>
      </c>
      <c r="I28" s="5">
        <v>1</v>
      </c>
      <c r="J28" s="5">
        <v>109389</v>
      </c>
      <c r="K28" s="5">
        <v>109389</v>
      </c>
      <c r="L28" s="6"/>
      <c r="M28" s="6"/>
      <c r="N28" s="6"/>
      <c r="O28" s="4" t="s">
        <v>48</v>
      </c>
      <c r="P28" s="7">
        <v>271010000</v>
      </c>
      <c r="Q28" s="6">
        <v>0</v>
      </c>
      <c r="R28" s="4" t="s">
        <v>54</v>
      </c>
    </row>
    <row r="29" spans="1:18" ht="133.5" customHeight="1" x14ac:dyDescent="0.25">
      <c r="A29" s="4" t="s">
        <v>71</v>
      </c>
      <c r="B29" s="4" t="s">
        <v>43</v>
      </c>
      <c r="C29" s="4" t="s">
        <v>55</v>
      </c>
      <c r="D29" s="4" t="s">
        <v>56</v>
      </c>
      <c r="E29" s="4" t="s">
        <v>112</v>
      </c>
      <c r="F29" s="4" t="s">
        <v>113</v>
      </c>
      <c r="G29" s="4" t="s">
        <v>41</v>
      </c>
      <c r="H29" s="4" t="s">
        <v>43</v>
      </c>
      <c r="I29" s="5">
        <v>1</v>
      </c>
      <c r="J29" s="5">
        <v>630535.71</v>
      </c>
      <c r="K29" s="5">
        <f t="shared" si="0"/>
        <v>630535.71</v>
      </c>
      <c r="L29" s="6"/>
      <c r="M29" s="6"/>
      <c r="N29" s="6"/>
      <c r="O29" s="4" t="s">
        <v>48</v>
      </c>
      <c r="P29" s="7">
        <v>271010000</v>
      </c>
      <c r="Q29" s="6">
        <v>0</v>
      </c>
      <c r="R29" s="4" t="s">
        <v>54</v>
      </c>
    </row>
    <row r="30" spans="1:18" ht="133.5" customHeight="1" x14ac:dyDescent="0.25">
      <c r="A30" s="4" t="s">
        <v>71</v>
      </c>
      <c r="B30" s="4" t="s">
        <v>35</v>
      </c>
      <c r="C30" s="4" t="s">
        <v>55</v>
      </c>
      <c r="D30" s="4" t="s">
        <v>56</v>
      </c>
      <c r="E30" s="4" t="s">
        <v>114</v>
      </c>
      <c r="F30" s="4" t="s">
        <v>115</v>
      </c>
      <c r="G30" s="4" t="s">
        <v>41</v>
      </c>
      <c r="H30" s="4" t="s">
        <v>35</v>
      </c>
      <c r="I30" s="5">
        <v>1</v>
      </c>
      <c r="J30" s="5">
        <v>850267.86</v>
      </c>
      <c r="K30" s="5">
        <f t="shared" si="0"/>
        <v>850267.86</v>
      </c>
      <c r="L30" s="6"/>
      <c r="M30" s="6"/>
      <c r="N30" s="6"/>
      <c r="O30" s="4" t="s">
        <v>63</v>
      </c>
      <c r="P30" s="7">
        <v>271010000</v>
      </c>
      <c r="Q30" s="6">
        <v>0</v>
      </c>
      <c r="R30" s="4" t="s">
        <v>54</v>
      </c>
    </row>
    <row r="31" spans="1:18" ht="133.5" customHeight="1" x14ac:dyDescent="0.25">
      <c r="A31" s="4" t="s">
        <v>49</v>
      </c>
      <c r="B31" s="4" t="s">
        <v>37</v>
      </c>
      <c r="C31" s="4" t="s">
        <v>73</v>
      </c>
      <c r="D31" s="4" t="s">
        <v>73</v>
      </c>
      <c r="E31" s="4" t="s">
        <v>116</v>
      </c>
      <c r="F31" s="4" t="s">
        <v>75</v>
      </c>
      <c r="G31" s="4" t="s">
        <v>41</v>
      </c>
      <c r="H31" s="4" t="s">
        <v>76</v>
      </c>
      <c r="I31" s="5">
        <v>8770</v>
      </c>
      <c r="J31" s="5">
        <v>129.46</v>
      </c>
      <c r="K31" s="5">
        <v>1135364.2</v>
      </c>
      <c r="L31" s="6"/>
      <c r="M31" s="6"/>
      <c r="N31" s="6"/>
      <c r="O31" s="4" t="s">
        <v>46</v>
      </c>
      <c r="P31" s="7">
        <v>391010000</v>
      </c>
      <c r="Q31" s="6">
        <v>0</v>
      </c>
      <c r="R31" s="4" t="s">
        <v>40</v>
      </c>
    </row>
    <row r="32" spans="1:18" ht="133.5" customHeight="1" x14ac:dyDescent="0.25">
      <c r="A32" s="4" t="s">
        <v>49</v>
      </c>
      <c r="B32" s="4" t="s">
        <v>37</v>
      </c>
      <c r="C32" s="4" t="s">
        <v>73</v>
      </c>
      <c r="D32" s="4" t="s">
        <v>73</v>
      </c>
      <c r="E32" s="4" t="s">
        <v>117</v>
      </c>
      <c r="F32" s="4" t="s">
        <v>78</v>
      </c>
      <c r="G32" s="4" t="s">
        <v>41</v>
      </c>
      <c r="H32" s="4" t="s">
        <v>76</v>
      </c>
      <c r="I32" s="5">
        <v>3030</v>
      </c>
      <c r="J32" s="5">
        <v>138.38999999999999</v>
      </c>
      <c r="K32" s="5">
        <v>419321.7</v>
      </c>
      <c r="L32" s="6"/>
      <c r="M32" s="6"/>
      <c r="N32" s="6"/>
      <c r="O32" s="4" t="s">
        <v>46</v>
      </c>
      <c r="P32" s="7">
        <v>391010000</v>
      </c>
      <c r="Q32" s="6">
        <v>0</v>
      </c>
      <c r="R32" s="4" t="s">
        <v>40</v>
      </c>
    </row>
    <row r="33" spans="1:18" ht="133.5" customHeight="1" x14ac:dyDescent="0.25">
      <c r="A33" s="4" t="s">
        <v>49</v>
      </c>
      <c r="B33" s="4" t="s">
        <v>37</v>
      </c>
      <c r="C33" s="4" t="s">
        <v>73</v>
      </c>
      <c r="D33" s="4" t="s">
        <v>73</v>
      </c>
      <c r="E33" s="4" t="s">
        <v>116</v>
      </c>
      <c r="F33" s="4" t="s">
        <v>75</v>
      </c>
      <c r="G33" s="4" t="s">
        <v>41</v>
      </c>
      <c r="H33" s="4" t="s">
        <v>76</v>
      </c>
      <c r="I33" s="5">
        <v>1200</v>
      </c>
      <c r="J33" s="5">
        <v>129.46</v>
      </c>
      <c r="K33" s="5">
        <v>155352</v>
      </c>
      <c r="L33" s="6"/>
      <c r="M33" s="6"/>
      <c r="N33" s="6"/>
      <c r="O33" s="4" t="s">
        <v>47</v>
      </c>
      <c r="P33" s="7">
        <v>391010000</v>
      </c>
      <c r="Q33" s="6">
        <v>0</v>
      </c>
      <c r="R33" s="4" t="s">
        <v>118</v>
      </c>
    </row>
    <row r="34" spans="1:18" ht="133.5" customHeight="1" x14ac:dyDescent="0.25">
      <c r="A34" s="4" t="s">
        <v>49</v>
      </c>
      <c r="B34" s="4" t="s">
        <v>37</v>
      </c>
      <c r="C34" s="4" t="s">
        <v>73</v>
      </c>
      <c r="D34" s="4" t="s">
        <v>73</v>
      </c>
      <c r="E34" s="4" t="s">
        <v>116</v>
      </c>
      <c r="F34" s="4" t="s">
        <v>75</v>
      </c>
      <c r="G34" s="4" t="s">
        <v>41</v>
      </c>
      <c r="H34" s="4" t="s">
        <v>76</v>
      </c>
      <c r="I34" s="5">
        <v>2500</v>
      </c>
      <c r="J34" s="5">
        <v>129.46</v>
      </c>
      <c r="K34" s="5">
        <v>323650</v>
      </c>
      <c r="L34" s="6"/>
      <c r="M34" s="6"/>
      <c r="N34" s="6"/>
      <c r="O34" s="4" t="s">
        <v>60</v>
      </c>
      <c r="P34" s="7">
        <v>391010000</v>
      </c>
      <c r="Q34" s="6">
        <v>0</v>
      </c>
      <c r="R34" s="4" t="s">
        <v>39</v>
      </c>
    </row>
    <row r="35" spans="1:18" ht="133.5" customHeight="1" x14ac:dyDescent="0.25">
      <c r="A35" s="4" t="s">
        <v>49</v>
      </c>
      <c r="B35" s="4" t="s">
        <v>37</v>
      </c>
      <c r="C35" s="4" t="s">
        <v>73</v>
      </c>
      <c r="D35" s="4" t="s">
        <v>73</v>
      </c>
      <c r="E35" s="4" t="s">
        <v>116</v>
      </c>
      <c r="F35" s="4" t="s">
        <v>75</v>
      </c>
      <c r="G35" s="4" t="s">
        <v>41</v>
      </c>
      <c r="H35" s="4" t="s">
        <v>76</v>
      </c>
      <c r="I35" s="5">
        <v>1640</v>
      </c>
      <c r="J35" s="5">
        <v>129.46</v>
      </c>
      <c r="K35" s="5">
        <v>212314.4</v>
      </c>
      <c r="L35" s="6"/>
      <c r="M35" s="6"/>
      <c r="N35" s="6"/>
      <c r="O35" s="4" t="s">
        <v>57</v>
      </c>
      <c r="P35" s="7">
        <v>391010000</v>
      </c>
      <c r="Q35" s="6">
        <v>0</v>
      </c>
      <c r="R35" s="4" t="s">
        <v>118</v>
      </c>
    </row>
    <row r="36" spans="1:18" ht="133.5" customHeight="1" x14ac:dyDescent="0.25">
      <c r="A36" s="4" t="s">
        <v>49</v>
      </c>
      <c r="B36" s="4" t="s">
        <v>37</v>
      </c>
      <c r="C36" s="4" t="s">
        <v>73</v>
      </c>
      <c r="D36" s="4" t="s">
        <v>73</v>
      </c>
      <c r="E36" s="4" t="s">
        <v>116</v>
      </c>
      <c r="F36" s="4" t="s">
        <v>75</v>
      </c>
      <c r="G36" s="4" t="s">
        <v>41</v>
      </c>
      <c r="H36" s="4" t="s">
        <v>76</v>
      </c>
      <c r="I36" s="5">
        <v>3430</v>
      </c>
      <c r="J36" s="5">
        <v>129.46</v>
      </c>
      <c r="K36" s="5">
        <v>444047.8</v>
      </c>
      <c r="L36" s="6"/>
      <c r="M36" s="6"/>
      <c r="N36" s="6"/>
      <c r="O36" s="4" t="s">
        <v>85</v>
      </c>
      <c r="P36" s="7">
        <v>391010000</v>
      </c>
      <c r="Q36" s="6">
        <v>0</v>
      </c>
      <c r="R36" s="4" t="s">
        <v>118</v>
      </c>
    </row>
    <row r="37" spans="1:18" ht="133.5" customHeight="1" x14ac:dyDescent="0.25">
      <c r="A37" s="4" t="s">
        <v>49</v>
      </c>
      <c r="B37" s="4" t="s">
        <v>37</v>
      </c>
      <c r="C37" s="4" t="s">
        <v>73</v>
      </c>
      <c r="D37" s="4" t="s">
        <v>73</v>
      </c>
      <c r="E37" s="4" t="s">
        <v>117</v>
      </c>
      <c r="F37" s="4" t="s">
        <v>78</v>
      </c>
      <c r="G37" s="4" t="s">
        <v>41</v>
      </c>
      <c r="H37" s="4" t="s">
        <v>76</v>
      </c>
      <c r="I37" s="5">
        <v>450</v>
      </c>
      <c r="J37" s="5">
        <v>138.38999999999999</v>
      </c>
      <c r="K37" s="5">
        <v>62275.5</v>
      </c>
      <c r="L37" s="6"/>
      <c r="M37" s="6"/>
      <c r="N37" s="6"/>
      <c r="O37" s="4" t="s">
        <v>47</v>
      </c>
      <c r="P37" s="7">
        <v>391010000</v>
      </c>
      <c r="Q37" s="6">
        <v>0</v>
      </c>
      <c r="R37" s="4" t="s">
        <v>118</v>
      </c>
    </row>
    <row r="38" spans="1:18" ht="133.5" customHeight="1" x14ac:dyDescent="0.25">
      <c r="A38" s="4" t="s">
        <v>49</v>
      </c>
      <c r="B38" s="4" t="s">
        <v>37</v>
      </c>
      <c r="C38" s="4" t="s">
        <v>73</v>
      </c>
      <c r="D38" s="4" t="s">
        <v>73</v>
      </c>
      <c r="E38" s="4" t="s">
        <v>117</v>
      </c>
      <c r="F38" s="4" t="s">
        <v>78</v>
      </c>
      <c r="G38" s="4" t="s">
        <v>41</v>
      </c>
      <c r="H38" s="4" t="s">
        <v>76</v>
      </c>
      <c r="I38" s="5">
        <v>860</v>
      </c>
      <c r="J38" s="5">
        <v>138.38999999999999</v>
      </c>
      <c r="K38" s="5">
        <v>119015.4</v>
      </c>
      <c r="L38" s="6"/>
      <c r="M38" s="6"/>
      <c r="N38" s="6"/>
      <c r="O38" s="4" t="s">
        <v>60</v>
      </c>
      <c r="P38" s="7">
        <v>391010000</v>
      </c>
      <c r="Q38" s="6">
        <v>0</v>
      </c>
      <c r="R38" s="4" t="s">
        <v>118</v>
      </c>
    </row>
    <row r="39" spans="1:18" ht="133.5" customHeight="1" x14ac:dyDescent="0.25">
      <c r="A39" s="4" t="s">
        <v>49</v>
      </c>
      <c r="B39" s="4" t="s">
        <v>37</v>
      </c>
      <c r="C39" s="4" t="s">
        <v>73</v>
      </c>
      <c r="D39" s="4" t="s">
        <v>73</v>
      </c>
      <c r="E39" s="4" t="s">
        <v>117</v>
      </c>
      <c r="F39" s="4" t="s">
        <v>78</v>
      </c>
      <c r="G39" s="4" t="s">
        <v>41</v>
      </c>
      <c r="H39" s="4" t="s">
        <v>76</v>
      </c>
      <c r="I39" s="5">
        <v>1250</v>
      </c>
      <c r="J39" s="5">
        <v>138.38999999999999</v>
      </c>
      <c r="K39" s="5">
        <v>172987.5</v>
      </c>
      <c r="L39" s="6"/>
      <c r="M39" s="6"/>
      <c r="N39" s="6"/>
      <c r="O39" s="4" t="s">
        <v>57</v>
      </c>
      <c r="P39" s="7">
        <v>391010000</v>
      </c>
      <c r="Q39" s="6">
        <v>0</v>
      </c>
      <c r="R39" s="4" t="s">
        <v>118</v>
      </c>
    </row>
    <row r="40" spans="1:18" ht="133.5" customHeight="1" x14ac:dyDescent="0.25">
      <c r="A40" s="4" t="s">
        <v>49</v>
      </c>
      <c r="B40" s="4" t="s">
        <v>37</v>
      </c>
      <c r="C40" s="4" t="s">
        <v>73</v>
      </c>
      <c r="D40" s="4" t="s">
        <v>73</v>
      </c>
      <c r="E40" s="4" t="s">
        <v>117</v>
      </c>
      <c r="F40" s="4" t="s">
        <v>78</v>
      </c>
      <c r="G40" s="4" t="s">
        <v>41</v>
      </c>
      <c r="H40" s="4" t="s">
        <v>76</v>
      </c>
      <c r="I40" s="5">
        <v>470</v>
      </c>
      <c r="J40" s="5">
        <v>138.38999999999999</v>
      </c>
      <c r="K40" s="5">
        <v>65043.3</v>
      </c>
      <c r="L40" s="6"/>
      <c r="M40" s="6"/>
      <c r="N40" s="6"/>
      <c r="O40" s="4" t="s">
        <v>85</v>
      </c>
      <c r="P40" s="7">
        <v>391010000</v>
      </c>
      <c r="Q40" s="6">
        <v>0</v>
      </c>
      <c r="R40" s="4" t="s">
        <v>118</v>
      </c>
    </row>
    <row r="41" spans="1:18" ht="133.5" customHeight="1" x14ac:dyDescent="0.25">
      <c r="A41" s="4" t="s">
        <v>49</v>
      </c>
      <c r="B41" s="4" t="s">
        <v>37</v>
      </c>
      <c r="C41" s="4" t="s">
        <v>119</v>
      </c>
      <c r="D41" s="4" t="s">
        <v>120</v>
      </c>
      <c r="E41" s="4" t="s">
        <v>119</v>
      </c>
      <c r="F41" s="4" t="s">
        <v>121</v>
      </c>
      <c r="G41" s="4" t="s">
        <v>36</v>
      </c>
      <c r="H41" s="4" t="s">
        <v>122</v>
      </c>
      <c r="I41" s="5">
        <v>4</v>
      </c>
      <c r="J41" s="5">
        <v>803</v>
      </c>
      <c r="K41" s="5">
        <v>3212</v>
      </c>
      <c r="L41" s="6"/>
      <c r="M41" s="6"/>
      <c r="N41" s="6"/>
      <c r="O41" s="4" t="s">
        <v>47</v>
      </c>
      <c r="P41" s="7">
        <v>391010000</v>
      </c>
      <c r="Q41" s="6">
        <v>0</v>
      </c>
      <c r="R41" s="4" t="s">
        <v>123</v>
      </c>
    </row>
    <row r="42" spans="1:18" ht="133.5" customHeight="1" x14ac:dyDescent="0.25">
      <c r="A42" s="4" t="s">
        <v>49</v>
      </c>
      <c r="B42" s="4" t="s">
        <v>37</v>
      </c>
      <c r="C42" s="4" t="s">
        <v>124</v>
      </c>
      <c r="D42" s="4" t="s">
        <v>125</v>
      </c>
      <c r="E42" s="4" t="s">
        <v>126</v>
      </c>
      <c r="F42" s="4" t="s">
        <v>127</v>
      </c>
      <c r="G42" s="4" t="s">
        <v>36</v>
      </c>
      <c r="H42" s="4" t="s">
        <v>51</v>
      </c>
      <c r="I42" s="5">
        <v>12</v>
      </c>
      <c r="J42" s="5">
        <v>535</v>
      </c>
      <c r="K42" s="5">
        <v>6420</v>
      </c>
      <c r="L42" s="6"/>
      <c r="M42" s="6"/>
      <c r="N42" s="6"/>
      <c r="O42" s="4" t="s">
        <v>47</v>
      </c>
      <c r="P42" s="7">
        <v>391010000</v>
      </c>
      <c r="Q42" s="6">
        <v>0</v>
      </c>
      <c r="R42" s="4" t="s">
        <v>123</v>
      </c>
    </row>
    <row r="43" spans="1:18" ht="133.5" customHeight="1" x14ac:dyDescent="0.25">
      <c r="A43" s="4" t="s">
        <v>61</v>
      </c>
      <c r="B43" s="4" t="s">
        <v>35</v>
      </c>
      <c r="C43" s="4" t="s">
        <v>128</v>
      </c>
      <c r="D43" s="4" t="s">
        <v>129</v>
      </c>
      <c r="E43" s="4" t="s">
        <v>128</v>
      </c>
      <c r="F43" s="4" t="s">
        <v>129</v>
      </c>
      <c r="G43" s="4" t="s">
        <v>38</v>
      </c>
      <c r="H43" s="4" t="s">
        <v>35</v>
      </c>
      <c r="I43" s="5">
        <v>1</v>
      </c>
      <c r="J43" s="5">
        <v>201857.14</v>
      </c>
      <c r="K43" s="5">
        <v>201857.14</v>
      </c>
      <c r="L43" s="6"/>
      <c r="M43" s="6"/>
      <c r="N43" s="6"/>
      <c r="O43" s="4" t="s">
        <v>48</v>
      </c>
      <c r="P43" s="7">
        <v>431010000</v>
      </c>
      <c r="Q43" s="6">
        <v>100</v>
      </c>
      <c r="R43" s="4" t="s">
        <v>130</v>
      </c>
    </row>
    <row r="44" spans="1:18" ht="133.5" customHeight="1" x14ac:dyDescent="0.25">
      <c r="A44" s="4" t="s">
        <v>61</v>
      </c>
      <c r="B44" s="4" t="s">
        <v>35</v>
      </c>
      <c r="C44" s="4" t="s">
        <v>131</v>
      </c>
      <c r="D44" s="4" t="s">
        <v>132</v>
      </c>
      <c r="E44" s="4" t="s">
        <v>131</v>
      </c>
      <c r="F44" s="4" t="s">
        <v>132</v>
      </c>
      <c r="G44" s="4" t="s">
        <v>38</v>
      </c>
      <c r="H44" s="4" t="s">
        <v>35</v>
      </c>
      <c r="I44" s="5">
        <v>1</v>
      </c>
      <c r="J44" s="5">
        <v>710826</v>
      </c>
      <c r="K44" s="5">
        <v>710826</v>
      </c>
      <c r="L44" s="6"/>
      <c r="M44" s="6"/>
      <c r="N44" s="6"/>
      <c r="O44" s="4" t="s">
        <v>60</v>
      </c>
      <c r="P44" s="7" t="s">
        <v>133</v>
      </c>
      <c r="Q44" s="6">
        <v>30</v>
      </c>
      <c r="R44" s="4" t="s">
        <v>130</v>
      </c>
    </row>
    <row r="45" spans="1:18" ht="133.5" customHeight="1" x14ac:dyDescent="0.25">
      <c r="A45" s="4" t="s">
        <v>61</v>
      </c>
      <c r="B45" s="4" t="s">
        <v>43</v>
      </c>
      <c r="C45" s="4" t="s">
        <v>134</v>
      </c>
      <c r="D45" s="4" t="s">
        <v>135</v>
      </c>
      <c r="E45" s="4" t="str">
        <f t="shared" ref="E45:F51" si="1">C45</f>
        <v>Қызылорда филиалының әкімшілік ғимаратының қасбетын күрделі жөндеу</v>
      </c>
      <c r="F45" s="4" t="str">
        <f t="shared" si="1"/>
        <v>Капитальный ремонт фасада административного здания Кызылординского филиала</v>
      </c>
      <c r="G45" s="4" t="s">
        <v>50</v>
      </c>
      <c r="H45" s="4" t="s">
        <v>43</v>
      </c>
      <c r="I45" s="5">
        <v>1</v>
      </c>
      <c r="J45" s="5">
        <v>28627708.039999999</v>
      </c>
      <c r="K45" s="5">
        <f>J45</f>
        <v>28627708.039999999</v>
      </c>
      <c r="L45" s="6"/>
      <c r="M45" s="6"/>
      <c r="N45" s="6"/>
      <c r="O45" s="4" t="s">
        <v>60</v>
      </c>
      <c r="P45" s="7">
        <v>431010000</v>
      </c>
      <c r="Q45" s="6">
        <v>5</v>
      </c>
      <c r="R45" s="4" t="s">
        <v>130</v>
      </c>
    </row>
    <row r="46" spans="1:18" ht="133.5" customHeight="1" x14ac:dyDescent="0.25">
      <c r="A46" s="4" t="s">
        <v>61</v>
      </c>
      <c r="B46" s="4" t="s">
        <v>35</v>
      </c>
      <c r="C46" s="4" t="s">
        <v>136</v>
      </c>
      <c r="D46" s="4" t="s">
        <v>137</v>
      </c>
      <c r="E46" s="4" t="str">
        <f t="shared" si="1"/>
        <v>Қызылорда филиалының әкімшілік ғимаратының қасбетын күрделі жөндеуді авторлық қадағалау</v>
      </c>
      <c r="F46" s="4" t="str">
        <f t="shared" si="1"/>
        <v>Авторский надзор за капитальным ремонтом фасада административного здания Кызылординского филиала</v>
      </c>
      <c r="G46" s="4" t="s">
        <v>38</v>
      </c>
      <c r="H46" s="4" t="s">
        <v>35</v>
      </c>
      <c r="I46" s="5">
        <v>1</v>
      </c>
      <c r="J46" s="5">
        <v>57255.360000000001</v>
      </c>
      <c r="K46" s="5">
        <f>J46</f>
        <v>57255.360000000001</v>
      </c>
      <c r="L46" s="6"/>
      <c r="M46" s="6"/>
      <c r="N46" s="6"/>
      <c r="O46" s="4" t="s">
        <v>63</v>
      </c>
      <c r="P46" s="7">
        <v>431010000</v>
      </c>
      <c r="Q46" s="6">
        <v>0</v>
      </c>
      <c r="R46" s="4" t="s">
        <v>130</v>
      </c>
    </row>
    <row r="47" spans="1:18" ht="133.5" customHeight="1" x14ac:dyDescent="0.25">
      <c r="A47" s="4" t="s">
        <v>61</v>
      </c>
      <c r="B47" s="4" t="s">
        <v>35</v>
      </c>
      <c r="C47" s="4" t="s">
        <v>138</v>
      </c>
      <c r="D47" s="4" t="s">
        <v>139</v>
      </c>
      <c r="E47" s="4" t="str">
        <f t="shared" si="1"/>
        <v>Қызылорда филиалының әкімшілік ғимаратының қасбетын күрделі жөндеуді техникалық қадағалау</v>
      </c>
      <c r="F47" s="4" t="str">
        <f t="shared" si="1"/>
        <v>Технический надзор за капитальным ремонтом фасада административного здания Кызылординского филиала</v>
      </c>
      <c r="G47" s="4" t="s">
        <v>41</v>
      </c>
      <c r="H47" s="4" t="s">
        <v>35</v>
      </c>
      <c r="I47" s="5">
        <v>1</v>
      </c>
      <c r="J47" s="5">
        <v>386760.71</v>
      </c>
      <c r="K47" s="5">
        <f>J47</f>
        <v>386760.71</v>
      </c>
      <c r="L47" s="6"/>
      <c r="M47" s="6"/>
      <c r="N47" s="6"/>
      <c r="O47" s="4" t="s">
        <v>63</v>
      </c>
      <c r="P47" s="7">
        <v>431010000</v>
      </c>
      <c r="Q47" s="6">
        <v>0</v>
      </c>
      <c r="R47" s="4" t="s">
        <v>130</v>
      </c>
    </row>
    <row r="48" spans="1:18" ht="133.5" customHeight="1" x14ac:dyDescent="0.25">
      <c r="A48" s="4" t="s">
        <v>61</v>
      </c>
      <c r="B48" s="4" t="s">
        <v>43</v>
      </c>
      <c r="C48" s="4" t="s">
        <v>140</v>
      </c>
      <c r="D48" s="4" t="s">
        <v>141</v>
      </c>
      <c r="E48" s="4" t="str">
        <f t="shared" si="1"/>
        <v>Қызылорда филиалының әкімшілік ғимаратының жылыту жүйесін және жылу трассасын ауыстыру күрделі жөндеу</v>
      </c>
      <c r="F48" s="4" t="str">
        <f t="shared" si="1"/>
        <v>Капитальный ремонт системы отопления и замена теплотрассы административного здания Кызылординского филиала</v>
      </c>
      <c r="G48" s="4" t="s">
        <v>50</v>
      </c>
      <c r="H48" s="4" t="s">
        <v>43</v>
      </c>
      <c r="I48" s="5">
        <v>1</v>
      </c>
      <c r="J48" s="5">
        <v>3037704.46</v>
      </c>
      <c r="K48" s="5">
        <v>3037704.46</v>
      </c>
      <c r="L48" s="6"/>
      <c r="M48" s="6"/>
      <c r="N48" s="6"/>
      <c r="O48" s="4" t="s">
        <v>60</v>
      </c>
      <c r="P48" s="7">
        <v>431010000</v>
      </c>
      <c r="Q48" s="6">
        <v>5</v>
      </c>
      <c r="R48" s="4" t="s">
        <v>130</v>
      </c>
    </row>
    <row r="49" spans="1:18" ht="133.5" customHeight="1" x14ac:dyDescent="0.25">
      <c r="A49" s="4" t="s">
        <v>62</v>
      </c>
      <c r="B49" s="4" t="s">
        <v>43</v>
      </c>
      <c r="C49" s="4" t="s">
        <v>142</v>
      </c>
      <c r="D49" s="4" t="s">
        <v>143</v>
      </c>
      <c r="E49" s="4" t="str">
        <f t="shared" si="1"/>
        <v>Солтүстік Қазақстан филиалының  қасбетінің  қабырғаларың жылытатынмен күрделі жөндеу</v>
      </c>
      <c r="F49" s="4" t="str">
        <f t="shared" si="1"/>
        <v>Капитальный ремонт фасада с утеплением стен Северо-Казахстанского филиала</v>
      </c>
      <c r="G49" s="4" t="s">
        <v>50</v>
      </c>
      <c r="H49" s="4" t="s">
        <v>43</v>
      </c>
      <c r="I49" s="5">
        <v>1</v>
      </c>
      <c r="J49" s="5">
        <v>91108348.209999993</v>
      </c>
      <c r="K49" s="5">
        <f t="shared" ref="K49:K51" si="2">J49</f>
        <v>91108348.209999993</v>
      </c>
      <c r="L49" s="6"/>
      <c r="M49" s="6"/>
      <c r="N49" s="6"/>
      <c r="O49" s="4" t="s">
        <v>48</v>
      </c>
      <c r="P49" s="7">
        <v>591010000</v>
      </c>
      <c r="Q49" s="6">
        <v>5</v>
      </c>
      <c r="R49" s="4" t="s">
        <v>130</v>
      </c>
    </row>
    <row r="50" spans="1:18" ht="133.5" customHeight="1" x14ac:dyDescent="0.25">
      <c r="A50" s="4" t="s">
        <v>62</v>
      </c>
      <c r="B50" s="4" t="s">
        <v>35</v>
      </c>
      <c r="C50" s="4" t="s">
        <v>144</v>
      </c>
      <c r="D50" s="4" t="s">
        <v>145</v>
      </c>
      <c r="E50" s="4" t="str">
        <f t="shared" si="1"/>
        <v>Солтүстік Қазақстан филиалының қасбетінің  қабырғаларың жылытатынмен күрделі жөндеуінің авторлық қадағалау</v>
      </c>
      <c r="F50" s="4" t="str">
        <f t="shared" si="1"/>
        <v>Авторский надзор за капитальным ремонтом фасада с утеплением стен Северо-Казахстанского филиала</v>
      </c>
      <c r="G50" s="4" t="s">
        <v>38</v>
      </c>
      <c r="H50" s="4" t="s">
        <v>35</v>
      </c>
      <c r="I50" s="5">
        <v>1</v>
      </c>
      <c r="J50" s="5">
        <v>182216.95999999999</v>
      </c>
      <c r="K50" s="5">
        <f t="shared" si="2"/>
        <v>182216.95999999999</v>
      </c>
      <c r="L50" s="6"/>
      <c r="M50" s="6"/>
      <c r="N50" s="6"/>
      <c r="O50" s="4" t="s">
        <v>60</v>
      </c>
      <c r="P50" s="7">
        <v>591010000</v>
      </c>
      <c r="Q50" s="6">
        <v>0</v>
      </c>
      <c r="R50" s="4" t="s">
        <v>130</v>
      </c>
    </row>
    <row r="51" spans="1:18" ht="133.5" customHeight="1" x14ac:dyDescent="0.25">
      <c r="A51" s="4" t="s">
        <v>62</v>
      </c>
      <c r="B51" s="4" t="s">
        <v>35</v>
      </c>
      <c r="C51" s="4" t="s">
        <v>146</v>
      </c>
      <c r="D51" s="4" t="s">
        <v>147</v>
      </c>
      <c r="E51" s="4" t="str">
        <f t="shared" si="1"/>
        <v>Солтүстік Қазақстан филиалының қасбетінің  қабырғаларың жылытатынмен күрделі жөндеуінің техникалық қадағалау</v>
      </c>
      <c r="F51" s="4" t="str">
        <f t="shared" si="1"/>
        <v>Технический надзор за капитальным ремонтом фасада с утеплением стен Северо-Казахстанского филиала</v>
      </c>
      <c r="G51" s="4" t="s">
        <v>41</v>
      </c>
      <c r="H51" s="4" t="s">
        <v>35</v>
      </c>
      <c r="I51" s="5">
        <v>1</v>
      </c>
      <c r="J51" s="5">
        <v>1230874.1100000001</v>
      </c>
      <c r="K51" s="5">
        <f t="shared" si="2"/>
        <v>1230874.1100000001</v>
      </c>
      <c r="L51" s="6"/>
      <c r="M51" s="6"/>
      <c r="N51" s="6"/>
      <c r="O51" s="4" t="s">
        <v>60</v>
      </c>
      <c r="P51" s="7">
        <v>591010000</v>
      </c>
      <c r="Q51" s="6">
        <v>3</v>
      </c>
      <c r="R51" s="4" t="s">
        <v>130</v>
      </c>
    </row>
    <row r="52" spans="1:18" ht="133.5" customHeight="1" x14ac:dyDescent="0.25">
      <c r="A52" s="4" t="s">
        <v>148</v>
      </c>
      <c r="B52" s="4" t="s">
        <v>43</v>
      </c>
      <c r="C52" s="4" t="s">
        <v>149</v>
      </c>
      <c r="D52" s="4" t="s">
        <v>150</v>
      </c>
      <c r="E52" s="4" t="s">
        <v>149</v>
      </c>
      <c r="F52" s="4" t="s">
        <v>150</v>
      </c>
      <c r="G52" s="4" t="s">
        <v>38</v>
      </c>
      <c r="H52" s="4" t="s">
        <v>43</v>
      </c>
      <c r="I52" s="5">
        <v>1</v>
      </c>
      <c r="J52" s="5">
        <f>27710.4/1.12</f>
        <v>24741.428571428569</v>
      </c>
      <c r="K52" s="5">
        <f>I52*J52</f>
        <v>24741.428571428569</v>
      </c>
      <c r="L52" s="6"/>
      <c r="M52" s="6"/>
      <c r="N52" s="6"/>
      <c r="O52" s="4" t="s">
        <v>47</v>
      </c>
      <c r="P52" s="7">
        <v>751510000</v>
      </c>
      <c r="Q52" s="6">
        <v>100</v>
      </c>
      <c r="R52" s="4" t="s">
        <v>39</v>
      </c>
    </row>
    <row r="53" spans="1:18" ht="133.5" customHeight="1" x14ac:dyDescent="0.25">
      <c r="A53" s="4" t="s">
        <v>148</v>
      </c>
      <c r="B53" s="4" t="s">
        <v>35</v>
      </c>
      <c r="C53" s="4" t="s">
        <v>151</v>
      </c>
      <c r="D53" s="4" t="s">
        <v>152</v>
      </c>
      <c r="E53" s="4" t="s">
        <v>151</v>
      </c>
      <c r="F53" s="4" t="s">
        <v>152</v>
      </c>
      <c r="G53" s="4" t="s">
        <v>38</v>
      </c>
      <c r="H53" s="4" t="s">
        <v>35</v>
      </c>
      <c r="I53" s="5">
        <v>1</v>
      </c>
      <c r="J53" s="5">
        <f>9758.4/1.12</f>
        <v>8712.8571428571413</v>
      </c>
      <c r="K53" s="5">
        <f>I53*J53</f>
        <v>8712.8571428571413</v>
      </c>
      <c r="L53" s="6"/>
      <c r="M53" s="6"/>
      <c r="N53" s="6"/>
      <c r="O53" s="4" t="s">
        <v>47</v>
      </c>
      <c r="P53" s="7">
        <v>751510000</v>
      </c>
      <c r="Q53" s="6">
        <v>100</v>
      </c>
      <c r="R53" s="4" t="s">
        <v>39</v>
      </c>
    </row>
    <row r="54" spans="1:18" ht="133.5" customHeight="1" x14ac:dyDescent="0.25">
      <c r="A54" s="4" t="s">
        <v>148</v>
      </c>
      <c r="B54" s="4" t="s">
        <v>37</v>
      </c>
      <c r="C54" s="4" t="s">
        <v>153</v>
      </c>
      <c r="D54" s="4" t="s">
        <v>154</v>
      </c>
      <c r="E54" s="4" t="s">
        <v>153</v>
      </c>
      <c r="F54" s="4" t="s">
        <v>154</v>
      </c>
      <c r="G54" s="4" t="s">
        <v>155</v>
      </c>
      <c r="H54" s="4" t="s">
        <v>44</v>
      </c>
      <c r="I54" s="5">
        <v>120</v>
      </c>
      <c r="J54" s="5">
        <v>327053.57</v>
      </c>
      <c r="K54" s="5">
        <f>I54*J54</f>
        <v>39246428.399999999</v>
      </c>
      <c r="L54" s="6"/>
      <c r="M54" s="6"/>
      <c r="N54" s="6"/>
      <c r="O54" s="4" t="s">
        <v>85</v>
      </c>
      <c r="P54" s="7" t="s">
        <v>156</v>
      </c>
      <c r="Q54" s="6">
        <v>0</v>
      </c>
      <c r="R54" s="4" t="s">
        <v>54</v>
      </c>
    </row>
    <row r="55" spans="1:18" ht="133.5" customHeight="1" x14ac:dyDescent="0.25">
      <c r="A55" s="4" t="s">
        <v>148</v>
      </c>
      <c r="B55" s="4" t="s">
        <v>37</v>
      </c>
      <c r="C55" s="4" t="s">
        <v>157</v>
      </c>
      <c r="D55" s="4" t="s">
        <v>158</v>
      </c>
      <c r="E55" s="4" t="s">
        <v>157</v>
      </c>
      <c r="F55" s="4" t="s">
        <v>158</v>
      </c>
      <c r="G55" s="4" t="s">
        <v>155</v>
      </c>
      <c r="H55" s="4" t="s">
        <v>44</v>
      </c>
      <c r="I55" s="5">
        <v>1</v>
      </c>
      <c r="J55" s="5">
        <f>28453660.59+3270535.7</f>
        <v>31724196.289999999</v>
      </c>
      <c r="K55" s="5">
        <f>I55*J55</f>
        <v>31724196.289999999</v>
      </c>
      <c r="L55" s="6"/>
      <c r="M55" s="6"/>
      <c r="N55" s="6"/>
      <c r="O55" s="4" t="s">
        <v>85</v>
      </c>
      <c r="P55" s="7" t="s">
        <v>156</v>
      </c>
      <c r="Q55" s="6">
        <v>0</v>
      </c>
      <c r="R55" s="4" t="s">
        <v>54</v>
      </c>
    </row>
    <row r="56" spans="1:18" ht="133.5" customHeight="1" x14ac:dyDescent="0.25">
      <c r="A56" s="4" t="s">
        <v>148</v>
      </c>
      <c r="B56" s="4" t="s">
        <v>37</v>
      </c>
      <c r="C56" s="4" t="s">
        <v>159</v>
      </c>
      <c r="D56" s="4" t="s">
        <v>160</v>
      </c>
      <c r="E56" s="4" t="s">
        <v>159</v>
      </c>
      <c r="F56" s="4" t="s">
        <v>160</v>
      </c>
      <c r="G56" s="4" t="s">
        <v>36</v>
      </c>
      <c r="H56" s="4" t="s">
        <v>51</v>
      </c>
      <c r="I56" s="5">
        <v>2</v>
      </c>
      <c r="J56" s="5">
        <v>22321.43</v>
      </c>
      <c r="K56" s="5">
        <v>44642.86</v>
      </c>
      <c r="L56" s="6"/>
      <c r="M56" s="6"/>
      <c r="N56" s="6"/>
      <c r="O56" s="4" t="s">
        <v>85</v>
      </c>
      <c r="P56" s="7" t="s">
        <v>52</v>
      </c>
      <c r="Q56" s="6">
        <v>0</v>
      </c>
      <c r="R56" s="4" t="s">
        <v>54</v>
      </c>
    </row>
    <row r="57" spans="1:18" ht="133.5" customHeight="1" x14ac:dyDescent="0.25">
      <c r="A57" s="4" t="s">
        <v>148</v>
      </c>
      <c r="B57" s="4" t="s">
        <v>37</v>
      </c>
      <c r="C57" s="4" t="s">
        <v>161</v>
      </c>
      <c r="D57" s="4" t="s">
        <v>162</v>
      </c>
      <c r="E57" s="4" t="s">
        <v>161</v>
      </c>
      <c r="F57" s="4" t="s">
        <v>162</v>
      </c>
      <c r="G57" s="4" t="s">
        <v>36</v>
      </c>
      <c r="H57" s="4" t="s">
        <v>51</v>
      </c>
      <c r="I57" s="5">
        <v>7</v>
      </c>
      <c r="J57" s="5">
        <v>26785.71</v>
      </c>
      <c r="K57" s="5">
        <v>187499.97</v>
      </c>
      <c r="L57" s="6"/>
      <c r="M57" s="6"/>
      <c r="N57" s="6"/>
      <c r="O57" s="4" t="s">
        <v>85</v>
      </c>
      <c r="P57" s="7" t="s">
        <v>52</v>
      </c>
      <c r="Q57" s="6">
        <v>0</v>
      </c>
      <c r="R57" s="4" t="s">
        <v>54</v>
      </c>
    </row>
    <row r="58" spans="1:18" ht="133.5" customHeight="1" x14ac:dyDescent="0.25">
      <c r="A58" s="4" t="s">
        <v>148</v>
      </c>
      <c r="B58" s="4" t="s">
        <v>37</v>
      </c>
      <c r="C58" s="4" t="s">
        <v>163</v>
      </c>
      <c r="D58" s="4" t="s">
        <v>164</v>
      </c>
      <c r="E58" s="4" t="s">
        <v>163</v>
      </c>
      <c r="F58" s="4" t="s">
        <v>164</v>
      </c>
      <c r="G58" s="4" t="s">
        <v>36</v>
      </c>
      <c r="H58" s="4" t="s">
        <v>51</v>
      </c>
      <c r="I58" s="5">
        <v>5</v>
      </c>
      <c r="J58" s="5">
        <v>62500</v>
      </c>
      <c r="K58" s="5">
        <v>312500</v>
      </c>
      <c r="L58" s="6"/>
      <c r="M58" s="6"/>
      <c r="N58" s="6"/>
      <c r="O58" s="4" t="s">
        <v>85</v>
      </c>
      <c r="P58" s="7" t="s">
        <v>52</v>
      </c>
      <c r="Q58" s="6">
        <v>0</v>
      </c>
      <c r="R58" s="4" t="s">
        <v>54</v>
      </c>
    </row>
    <row r="59" spans="1:18" ht="133.5" customHeight="1" x14ac:dyDescent="0.25">
      <c r="A59" s="4" t="s">
        <v>148</v>
      </c>
      <c r="B59" s="4" t="s">
        <v>37</v>
      </c>
      <c r="C59" s="4" t="s">
        <v>165</v>
      </c>
      <c r="D59" s="4" t="s">
        <v>166</v>
      </c>
      <c r="E59" s="4" t="s">
        <v>165</v>
      </c>
      <c r="F59" s="4" t="s">
        <v>166</v>
      </c>
      <c r="G59" s="4" t="s">
        <v>36</v>
      </c>
      <c r="H59" s="4" t="s">
        <v>51</v>
      </c>
      <c r="I59" s="5">
        <v>2</v>
      </c>
      <c r="J59" s="5">
        <v>26785.71</v>
      </c>
      <c r="K59" s="5">
        <v>53571.42</v>
      </c>
      <c r="L59" s="6"/>
      <c r="M59" s="6"/>
      <c r="N59" s="6"/>
      <c r="O59" s="4" t="s">
        <v>85</v>
      </c>
      <c r="P59" s="7" t="s">
        <v>52</v>
      </c>
      <c r="Q59" s="6">
        <v>0</v>
      </c>
      <c r="R59" s="4" t="s">
        <v>54</v>
      </c>
    </row>
    <row r="60" spans="1:18" ht="133.5" customHeight="1" x14ac:dyDescent="0.25">
      <c r="A60" s="4" t="s">
        <v>148</v>
      </c>
      <c r="B60" s="4" t="s">
        <v>37</v>
      </c>
      <c r="C60" s="4" t="s">
        <v>167</v>
      </c>
      <c r="D60" s="4" t="s">
        <v>168</v>
      </c>
      <c r="E60" s="4" t="s">
        <v>167</v>
      </c>
      <c r="F60" s="4" t="s">
        <v>168</v>
      </c>
      <c r="G60" s="4" t="s">
        <v>36</v>
      </c>
      <c r="H60" s="4" t="s">
        <v>51</v>
      </c>
      <c r="I60" s="5">
        <v>2</v>
      </c>
      <c r="J60" s="5">
        <v>26785.71</v>
      </c>
      <c r="K60" s="5">
        <v>53571.42</v>
      </c>
      <c r="L60" s="6"/>
      <c r="M60" s="6"/>
      <c r="N60" s="6"/>
      <c r="O60" s="4" t="s">
        <v>85</v>
      </c>
      <c r="P60" s="7" t="s">
        <v>52</v>
      </c>
      <c r="Q60" s="6">
        <v>0</v>
      </c>
      <c r="R60" s="4" t="s">
        <v>54</v>
      </c>
    </row>
    <row r="61" spans="1:18" ht="133.5" customHeight="1" x14ac:dyDescent="0.25">
      <c r="A61" s="4" t="s">
        <v>148</v>
      </c>
      <c r="B61" s="4" t="s">
        <v>37</v>
      </c>
      <c r="C61" s="4" t="s">
        <v>169</v>
      </c>
      <c r="D61" s="4" t="s">
        <v>170</v>
      </c>
      <c r="E61" s="4" t="s">
        <v>169</v>
      </c>
      <c r="F61" s="4" t="s">
        <v>170</v>
      </c>
      <c r="G61" s="4" t="s">
        <v>36</v>
      </c>
      <c r="H61" s="4" t="s">
        <v>51</v>
      </c>
      <c r="I61" s="5">
        <v>2</v>
      </c>
      <c r="J61" s="5">
        <v>26785.71</v>
      </c>
      <c r="K61" s="5">
        <v>53571.42</v>
      </c>
      <c r="L61" s="6"/>
      <c r="M61" s="6"/>
      <c r="N61" s="6"/>
      <c r="O61" s="4" t="s">
        <v>85</v>
      </c>
      <c r="P61" s="7" t="s">
        <v>52</v>
      </c>
      <c r="Q61" s="6">
        <v>0</v>
      </c>
      <c r="R61" s="4" t="s">
        <v>54</v>
      </c>
    </row>
    <row r="62" spans="1:18" ht="133.5" customHeight="1" x14ac:dyDescent="0.25">
      <c r="A62" s="4" t="s">
        <v>148</v>
      </c>
      <c r="B62" s="4" t="s">
        <v>37</v>
      </c>
      <c r="C62" s="4" t="s">
        <v>171</v>
      </c>
      <c r="D62" s="4" t="s">
        <v>172</v>
      </c>
      <c r="E62" s="4" t="s">
        <v>171</v>
      </c>
      <c r="F62" s="4" t="s">
        <v>172</v>
      </c>
      <c r="G62" s="4" t="s">
        <v>36</v>
      </c>
      <c r="H62" s="4" t="s">
        <v>51</v>
      </c>
      <c r="I62" s="5">
        <v>3</v>
      </c>
      <c r="J62" s="5">
        <v>26785.71</v>
      </c>
      <c r="K62" s="5">
        <v>80357.13</v>
      </c>
      <c r="L62" s="6"/>
      <c r="M62" s="6"/>
      <c r="N62" s="6"/>
      <c r="O62" s="4" t="s">
        <v>85</v>
      </c>
      <c r="P62" s="7" t="s">
        <v>52</v>
      </c>
      <c r="Q62" s="6">
        <v>0</v>
      </c>
      <c r="R62" s="4" t="s">
        <v>54</v>
      </c>
    </row>
    <row r="63" spans="1:18" ht="133.5" customHeight="1" x14ac:dyDescent="0.25">
      <c r="A63" s="4" t="s">
        <v>148</v>
      </c>
      <c r="B63" s="4" t="s">
        <v>37</v>
      </c>
      <c r="C63" s="4" t="s">
        <v>173</v>
      </c>
      <c r="D63" s="4" t="s">
        <v>174</v>
      </c>
      <c r="E63" s="4" t="s">
        <v>173</v>
      </c>
      <c r="F63" s="4" t="s">
        <v>174</v>
      </c>
      <c r="G63" s="4" t="s">
        <v>36</v>
      </c>
      <c r="H63" s="4" t="s">
        <v>51</v>
      </c>
      <c r="I63" s="5">
        <v>4</v>
      </c>
      <c r="J63" s="5">
        <v>31250</v>
      </c>
      <c r="K63" s="5">
        <v>125000</v>
      </c>
      <c r="L63" s="6"/>
      <c r="M63" s="6"/>
      <c r="N63" s="6"/>
      <c r="O63" s="4" t="s">
        <v>85</v>
      </c>
      <c r="P63" s="7" t="s">
        <v>175</v>
      </c>
      <c r="Q63" s="6">
        <v>0</v>
      </c>
      <c r="R63" s="4" t="s">
        <v>54</v>
      </c>
    </row>
    <row r="64" spans="1:18" ht="133.5" customHeight="1" x14ac:dyDescent="0.25">
      <c r="A64" s="4" t="s">
        <v>148</v>
      </c>
      <c r="B64" s="4" t="s">
        <v>35</v>
      </c>
      <c r="C64" s="4" t="s">
        <v>176</v>
      </c>
      <c r="D64" s="4" t="s">
        <v>177</v>
      </c>
      <c r="E64" s="4" t="s">
        <v>178</v>
      </c>
      <c r="F64" s="4" t="s">
        <v>179</v>
      </c>
      <c r="G64" s="4" t="s">
        <v>38</v>
      </c>
      <c r="H64" s="4" t="s">
        <v>180</v>
      </c>
      <c r="I64" s="5">
        <v>1</v>
      </c>
      <c r="J64" s="5">
        <f>1321746.43-1000000</f>
        <v>321746.42999999993</v>
      </c>
      <c r="K64" s="5">
        <f>I64*J64</f>
        <v>321746.42999999993</v>
      </c>
      <c r="L64" s="6"/>
      <c r="M64" s="6"/>
      <c r="N64" s="6"/>
      <c r="O64" s="4" t="s">
        <v>45</v>
      </c>
      <c r="P64" s="7" t="s">
        <v>156</v>
      </c>
      <c r="Q64" s="6">
        <v>0</v>
      </c>
      <c r="R64" s="4" t="s">
        <v>40</v>
      </c>
    </row>
    <row r="65" spans="1:18" ht="133.5" customHeight="1" x14ac:dyDescent="0.25">
      <c r="A65" s="4" t="s">
        <v>148</v>
      </c>
      <c r="B65" s="4" t="s">
        <v>35</v>
      </c>
      <c r="C65" s="4" t="s">
        <v>181</v>
      </c>
      <c r="D65" s="4" t="s">
        <v>182</v>
      </c>
      <c r="E65" s="4" t="s">
        <v>178</v>
      </c>
      <c r="F65" s="4" t="s">
        <v>179</v>
      </c>
      <c r="G65" s="4" t="s">
        <v>38</v>
      </c>
      <c r="H65" s="4" t="s">
        <v>180</v>
      </c>
      <c r="I65" s="5">
        <v>1</v>
      </c>
      <c r="J65" s="5">
        <v>21783.919999999998</v>
      </c>
      <c r="K65" s="5">
        <v>21783.919999999998</v>
      </c>
      <c r="L65" s="6"/>
      <c r="M65" s="6"/>
      <c r="N65" s="6"/>
      <c r="O65" s="4" t="s">
        <v>45</v>
      </c>
      <c r="P65" s="7" t="s">
        <v>175</v>
      </c>
      <c r="Q65" s="6">
        <v>0</v>
      </c>
      <c r="R65" s="4" t="s">
        <v>54</v>
      </c>
    </row>
    <row r="66" spans="1:18" ht="133.5" customHeight="1" x14ac:dyDescent="0.25">
      <c r="A66" s="4" t="s">
        <v>148</v>
      </c>
      <c r="B66" s="4" t="s">
        <v>35</v>
      </c>
      <c r="C66" s="4" t="s">
        <v>183</v>
      </c>
      <c r="D66" s="4" t="s">
        <v>184</v>
      </c>
      <c r="E66" s="4" t="str">
        <f>C66</f>
        <v>Алматы қаласы, "Көктем-3" ықшамауданы, 21-үй бойынша әкімшілік ғимараттының "Орталық" блоктің 4 қабатының құрылымдарын техникалық зерттеу</v>
      </c>
      <c r="F66" s="4" t="str">
        <f>D66</f>
        <v>Техническое обследование конструкций 4 этажа блока "Центр" административного здания по адресу: г. Алматы, мкр. "Коктем-3", 21</v>
      </c>
      <c r="G66" s="4" t="s">
        <v>41</v>
      </c>
      <c r="H66" s="4" t="s">
        <v>180</v>
      </c>
      <c r="I66" s="5">
        <v>1</v>
      </c>
      <c r="J66" s="5">
        <f>589000/1.12</f>
        <v>525892.85714285704</v>
      </c>
      <c r="K66" s="5">
        <f>J66</f>
        <v>525892.85714285704</v>
      </c>
      <c r="L66" s="6"/>
      <c r="M66" s="6"/>
      <c r="N66" s="6"/>
      <c r="O66" s="4" t="s">
        <v>48</v>
      </c>
      <c r="P66" s="7" t="s">
        <v>156</v>
      </c>
      <c r="Q66" s="6">
        <v>3</v>
      </c>
      <c r="R66" s="4" t="s">
        <v>39</v>
      </c>
    </row>
    <row r="67" spans="1:18" ht="133.5" customHeight="1" x14ac:dyDescent="0.25">
      <c r="A67" s="4" t="s">
        <v>148</v>
      </c>
      <c r="B67" s="4" t="s">
        <v>35</v>
      </c>
      <c r="C67" s="4" t="s">
        <v>185</v>
      </c>
      <c r="D67" s="4" t="s">
        <v>186</v>
      </c>
      <c r="E67" s="4" t="str">
        <f>C67</f>
        <v>ҚРҰБ Алматы қаласы, Панфилов көшесі, 98-үй бойынша АҚФ әкімшілік ғимараттының қасса торабының құрылымдарын техникалық зерттеу</v>
      </c>
      <c r="F67" s="4" t="str">
        <f>D67</f>
        <v>Техническое обследование конструкций кассового узла АГФ НБРК по адресу: г. Алматы, ул. Панфилова, 98</v>
      </c>
      <c r="G67" s="4" t="s">
        <v>41</v>
      </c>
      <c r="H67" s="4" t="s">
        <v>180</v>
      </c>
      <c r="I67" s="5">
        <v>1</v>
      </c>
      <c r="J67" s="5">
        <f>411000/1.12</f>
        <v>366964.28571428568</v>
      </c>
      <c r="K67" s="5">
        <f>I67*J67</f>
        <v>366964.28571428568</v>
      </c>
      <c r="L67" s="6"/>
      <c r="M67" s="6"/>
      <c r="N67" s="6"/>
      <c r="O67" s="4" t="s">
        <v>48</v>
      </c>
      <c r="P67" s="7" t="s">
        <v>175</v>
      </c>
      <c r="Q67" s="6">
        <v>3</v>
      </c>
      <c r="R67" s="4" t="s">
        <v>39</v>
      </c>
    </row>
    <row r="68" spans="1:18" ht="133.5" customHeight="1" x14ac:dyDescent="0.25">
      <c r="A68" s="4" t="s">
        <v>148</v>
      </c>
      <c r="B68" s="4" t="s">
        <v>35</v>
      </c>
      <c r="C68" s="4" t="s">
        <v>187</v>
      </c>
      <c r="D68" s="4" t="s">
        <v>188</v>
      </c>
      <c r="E68" s="4" t="str">
        <f t="shared" ref="E68:F71" si="3">C68</f>
        <v>Алматы қаласы, "Көктем-3" ықшамауданы, 21-үй және Айтеке би көшесі, 67-үй мекенжайы бойынша ҚРҰБ ғимараттарын архитектуралық жарықтаңдыруы құруына  жоба-сметалық құжаттарын сараптау</v>
      </c>
      <c r="F68" s="4" t="str">
        <f t="shared" si="3"/>
        <v>Экспертиза ПСД на устройство архитектурной подсветки зданий НБРК, расположенных по адресам: г. Алматы, мкр. "Коктем-3", д. 21 и ул. Айтеке би , д. 67</v>
      </c>
      <c r="G68" s="4" t="s">
        <v>38</v>
      </c>
      <c r="H68" s="4" t="s">
        <v>35</v>
      </c>
      <c r="I68" s="5">
        <v>1</v>
      </c>
      <c r="J68" s="5">
        <v>771741.07</v>
      </c>
      <c r="K68" s="5">
        <f>J68</f>
        <v>771741.07</v>
      </c>
      <c r="L68" s="6"/>
      <c r="M68" s="6"/>
      <c r="N68" s="6"/>
      <c r="O68" s="4" t="s">
        <v>47</v>
      </c>
      <c r="P68" s="7" t="s">
        <v>52</v>
      </c>
      <c r="Q68" s="6">
        <v>100</v>
      </c>
      <c r="R68" s="4" t="s">
        <v>39</v>
      </c>
    </row>
    <row r="69" spans="1:18" ht="133.5" customHeight="1" x14ac:dyDescent="0.25">
      <c r="A69" s="4" t="s">
        <v>148</v>
      </c>
      <c r="B69" s="4" t="s">
        <v>35</v>
      </c>
      <c r="C69" s="4" t="s">
        <v>189</v>
      </c>
      <c r="D69" s="4" t="s">
        <v>190</v>
      </c>
      <c r="E69" s="4" t="str">
        <f t="shared" si="3"/>
        <v>ОА әкімшілік ғимараттында электр жабдықтаудың желін күрделі жөндеуі (АӨО "Көктем") жоба-сметалық құжаттарын сараптау</v>
      </c>
      <c r="F69" s="4" t="str">
        <f t="shared" si="3"/>
        <v>Экспертиза ПСД на капитальный ремонт сетей  электроснабжения в административном здании ЦА (ЦОД "Коктем")</v>
      </c>
      <c r="G69" s="4" t="s">
        <v>38</v>
      </c>
      <c r="H69" s="4" t="s">
        <v>35</v>
      </c>
      <c r="I69" s="5">
        <v>1</v>
      </c>
      <c r="J69" s="5">
        <v>742961.61</v>
      </c>
      <c r="K69" s="5">
        <f>J69</f>
        <v>742961.61</v>
      </c>
      <c r="L69" s="6"/>
      <c r="M69" s="6"/>
      <c r="N69" s="6"/>
      <c r="O69" s="4" t="s">
        <v>47</v>
      </c>
      <c r="P69" s="7" t="s">
        <v>156</v>
      </c>
      <c r="Q69" s="6">
        <v>100</v>
      </c>
      <c r="R69" s="4" t="s">
        <v>39</v>
      </c>
    </row>
    <row r="70" spans="1:18" ht="133.5" customHeight="1" x14ac:dyDescent="0.25">
      <c r="A70" s="4" t="s">
        <v>148</v>
      </c>
      <c r="B70" s="4" t="s">
        <v>35</v>
      </c>
      <c r="C70" s="4" t="s">
        <v>191</v>
      </c>
      <c r="D70" s="4" t="s">
        <v>192</v>
      </c>
      <c r="E70" s="4" t="str">
        <f t="shared" si="3"/>
        <v>Алматы қаласы, "Көктем-3" ықшамауданы, 21-үй бойынша әкімшілік ғимараттының "Оңтүстік" блоктің ЖСЖ жүйесін күрделі жөндеуі жоба-сметалық құжаттарын сараптау</v>
      </c>
      <c r="F70" s="4" t="str">
        <f t="shared" si="3"/>
        <v>Экспертиза ПСД на капитальный ремонт системы ТХС блока "Юг" административного здания по адресу: г. Алматы, мкр. "Коктем-3", д. 21</v>
      </c>
      <c r="G70" s="4" t="s">
        <v>38</v>
      </c>
      <c r="H70" s="4" t="s">
        <v>35</v>
      </c>
      <c r="I70" s="5">
        <v>1</v>
      </c>
      <c r="J70" s="5">
        <v>384431.25</v>
      </c>
      <c r="K70" s="5">
        <f>J70</f>
        <v>384431.25</v>
      </c>
      <c r="L70" s="6"/>
      <c r="M70" s="6"/>
      <c r="N70" s="6"/>
      <c r="O70" s="4" t="s">
        <v>47</v>
      </c>
      <c r="P70" s="7" t="s">
        <v>156</v>
      </c>
      <c r="Q70" s="6">
        <v>100</v>
      </c>
      <c r="R70" s="4" t="s">
        <v>39</v>
      </c>
    </row>
    <row r="71" spans="1:18" ht="133.5" customHeight="1" x14ac:dyDescent="0.25">
      <c r="A71" s="4" t="s">
        <v>148</v>
      </c>
      <c r="B71" s="4" t="s">
        <v>35</v>
      </c>
      <c r="C71" s="4" t="s">
        <v>193</v>
      </c>
      <c r="D71" s="4" t="s">
        <v>194</v>
      </c>
      <c r="E71" s="4" t="str">
        <f t="shared" si="3"/>
        <v>Алматы қаласы, "Көктем-3" ықшамауданы, 21-үй бойынша әкімшілік ғимараттының "Орталық" блоктің 4 қабатының бөлмелерін қайта құруына  жоба-сметалық құжаттарын сараптау</v>
      </c>
      <c r="F71" s="4" t="str">
        <f t="shared" si="3"/>
        <v>Экспертиза ПСД на реконструкцию помещений 4 этажа блока "Центр" административного здания по адресу: г. Алматы, мкр. "Коктем-3", д. 21</v>
      </c>
      <c r="G71" s="4" t="s">
        <v>38</v>
      </c>
      <c r="H71" s="4" t="s">
        <v>35</v>
      </c>
      <c r="I71" s="5">
        <v>1</v>
      </c>
      <c r="J71" s="5">
        <v>311525.89</v>
      </c>
      <c r="K71" s="5">
        <f>J71</f>
        <v>311525.89</v>
      </c>
      <c r="L71" s="6"/>
      <c r="M71" s="6"/>
      <c r="N71" s="6"/>
      <c r="O71" s="4" t="s">
        <v>47</v>
      </c>
      <c r="P71" s="7" t="s">
        <v>156</v>
      </c>
      <c r="Q71" s="6">
        <v>100</v>
      </c>
      <c r="R71" s="4" t="s">
        <v>39</v>
      </c>
    </row>
    <row r="72" spans="1:18" ht="133.5" customHeight="1" x14ac:dyDescent="0.25">
      <c r="A72" s="4" t="s">
        <v>148</v>
      </c>
      <c r="B72" s="4" t="s">
        <v>43</v>
      </c>
      <c r="C72" s="4" t="s">
        <v>195</v>
      </c>
      <c r="D72" s="4" t="s">
        <v>196</v>
      </c>
      <c r="E72" s="4" t="s">
        <v>195</v>
      </c>
      <c r="F72" s="4" t="s">
        <v>196</v>
      </c>
      <c r="G72" s="4" t="s">
        <v>50</v>
      </c>
      <c r="H72" s="4" t="s">
        <v>43</v>
      </c>
      <c r="I72" s="5">
        <v>1</v>
      </c>
      <c r="J72" s="5">
        <v>50678571.43</v>
      </c>
      <c r="K72" s="5">
        <v>50678571.43</v>
      </c>
      <c r="L72" s="6"/>
      <c r="M72" s="6"/>
      <c r="N72" s="6"/>
      <c r="O72" s="4" t="s">
        <v>45</v>
      </c>
      <c r="P72" s="7" t="s">
        <v>156</v>
      </c>
      <c r="Q72" s="6">
        <v>5</v>
      </c>
      <c r="R72" s="4" t="s">
        <v>130</v>
      </c>
    </row>
    <row r="73" spans="1:18" ht="133.5" customHeight="1" x14ac:dyDescent="0.25">
      <c r="A73" s="4" t="s">
        <v>148</v>
      </c>
      <c r="B73" s="4" t="s">
        <v>35</v>
      </c>
      <c r="C73" s="4" t="s">
        <v>197</v>
      </c>
      <c r="D73" s="4" t="s">
        <v>198</v>
      </c>
      <c r="E73" s="4" t="s">
        <v>199</v>
      </c>
      <c r="F73" s="4" t="s">
        <v>198</v>
      </c>
      <c r="G73" s="4" t="s">
        <v>38</v>
      </c>
      <c r="H73" s="4" t="s">
        <v>35</v>
      </c>
      <c r="I73" s="5">
        <v>1</v>
      </c>
      <c r="J73" s="5">
        <v>101357.14</v>
      </c>
      <c r="K73" s="5">
        <v>101357.14</v>
      </c>
      <c r="L73" s="6"/>
      <c r="M73" s="6"/>
      <c r="N73" s="6"/>
      <c r="O73" s="4" t="s">
        <v>57</v>
      </c>
      <c r="P73" s="7" t="s">
        <v>156</v>
      </c>
      <c r="Q73" s="6">
        <v>0</v>
      </c>
      <c r="R73" s="4" t="s">
        <v>130</v>
      </c>
    </row>
    <row r="74" spans="1:18" ht="133.5" customHeight="1" x14ac:dyDescent="0.25">
      <c r="A74" s="4" t="s">
        <v>148</v>
      </c>
      <c r="B74" s="4" t="s">
        <v>35</v>
      </c>
      <c r="C74" s="4" t="s">
        <v>200</v>
      </c>
      <c r="D74" s="4" t="s">
        <v>201</v>
      </c>
      <c r="E74" s="4" t="s">
        <v>200</v>
      </c>
      <c r="F74" s="4" t="s">
        <v>201</v>
      </c>
      <c r="G74" s="4" t="s">
        <v>41</v>
      </c>
      <c r="H74" s="4" t="s">
        <v>35</v>
      </c>
      <c r="I74" s="5">
        <v>1</v>
      </c>
      <c r="J74" s="5">
        <v>684642.86</v>
      </c>
      <c r="K74" s="5">
        <v>684642.86</v>
      </c>
      <c r="L74" s="6"/>
      <c r="M74" s="6"/>
      <c r="N74" s="6"/>
      <c r="O74" s="4" t="s">
        <v>57</v>
      </c>
      <c r="P74" s="7" t="s">
        <v>156</v>
      </c>
      <c r="Q74" s="6">
        <v>3</v>
      </c>
      <c r="R74" s="4" t="s">
        <v>130</v>
      </c>
    </row>
    <row r="75" spans="1:18" ht="133.5" customHeight="1" x14ac:dyDescent="0.25">
      <c r="A75" s="4" t="s">
        <v>148</v>
      </c>
      <c r="B75" s="4" t="s">
        <v>43</v>
      </c>
      <c r="C75" s="4" t="s">
        <v>202</v>
      </c>
      <c r="D75" s="4" t="s">
        <v>203</v>
      </c>
      <c r="E75" s="4" t="s">
        <v>202</v>
      </c>
      <c r="F75" s="4" t="s">
        <v>203</v>
      </c>
      <c r="G75" s="4" t="s">
        <v>50</v>
      </c>
      <c r="H75" s="4" t="s">
        <v>43</v>
      </c>
      <c r="I75" s="5">
        <v>1</v>
      </c>
      <c r="J75" s="5">
        <v>16154196.43</v>
      </c>
      <c r="K75" s="5">
        <v>16154196.43</v>
      </c>
      <c r="L75" s="6"/>
      <c r="M75" s="6"/>
      <c r="N75" s="6"/>
      <c r="O75" s="4" t="s">
        <v>45</v>
      </c>
      <c r="P75" s="7" t="s">
        <v>175</v>
      </c>
      <c r="Q75" s="6">
        <v>5</v>
      </c>
      <c r="R75" s="4" t="s">
        <v>130</v>
      </c>
    </row>
    <row r="76" spans="1:18" ht="133.5" customHeight="1" x14ac:dyDescent="0.25">
      <c r="A76" s="4" t="s">
        <v>148</v>
      </c>
      <c r="B76" s="4" t="s">
        <v>35</v>
      </c>
      <c r="C76" s="4" t="s">
        <v>204</v>
      </c>
      <c r="D76" s="4" t="s">
        <v>205</v>
      </c>
      <c r="E76" s="4" t="s">
        <v>204</v>
      </c>
      <c r="F76" s="4" t="s">
        <v>205</v>
      </c>
      <c r="G76" s="4" t="s">
        <v>38</v>
      </c>
      <c r="H76" s="4" t="s">
        <v>35</v>
      </c>
      <c r="I76" s="5">
        <v>1</v>
      </c>
      <c r="J76" s="5">
        <v>32308.04</v>
      </c>
      <c r="K76" s="5">
        <v>32308.04</v>
      </c>
      <c r="L76" s="6"/>
      <c r="M76" s="6"/>
      <c r="N76" s="6"/>
      <c r="O76" s="4" t="s">
        <v>57</v>
      </c>
      <c r="P76" s="7" t="s">
        <v>175</v>
      </c>
      <c r="Q76" s="6">
        <v>0</v>
      </c>
      <c r="R76" s="4" t="s">
        <v>130</v>
      </c>
    </row>
    <row r="77" spans="1:18" ht="133.5" customHeight="1" x14ac:dyDescent="0.25">
      <c r="A77" s="4" t="s">
        <v>148</v>
      </c>
      <c r="B77" s="4" t="s">
        <v>35</v>
      </c>
      <c r="C77" s="4" t="s">
        <v>206</v>
      </c>
      <c r="D77" s="4" t="s">
        <v>207</v>
      </c>
      <c r="E77" s="4" t="s">
        <v>206</v>
      </c>
      <c r="F77" s="4" t="s">
        <v>207</v>
      </c>
      <c r="G77" s="4" t="s">
        <v>41</v>
      </c>
      <c r="H77" s="4" t="s">
        <v>35</v>
      </c>
      <c r="I77" s="5">
        <v>1</v>
      </c>
      <c r="J77" s="5">
        <v>218242.86</v>
      </c>
      <c r="K77" s="5">
        <v>218242.86</v>
      </c>
      <c r="L77" s="6"/>
      <c r="M77" s="6"/>
      <c r="N77" s="6"/>
      <c r="O77" s="4" t="s">
        <v>57</v>
      </c>
      <c r="P77" s="7" t="s">
        <v>175</v>
      </c>
      <c r="Q77" s="6">
        <v>3</v>
      </c>
      <c r="R77" s="4" t="s">
        <v>130</v>
      </c>
    </row>
    <row r="78" spans="1:18" ht="133.5" customHeight="1" x14ac:dyDescent="0.25">
      <c r="A78" s="4" t="s">
        <v>148</v>
      </c>
      <c r="B78" s="4" t="s">
        <v>43</v>
      </c>
      <c r="C78" s="4" t="s">
        <v>208</v>
      </c>
      <c r="D78" s="4" t="s">
        <v>209</v>
      </c>
      <c r="E78" s="4" t="s">
        <v>208</v>
      </c>
      <c r="F78" s="4" t="s">
        <v>209</v>
      </c>
      <c r="G78" s="4" t="s">
        <v>50</v>
      </c>
      <c r="H78" s="4" t="s">
        <v>43</v>
      </c>
      <c r="I78" s="5">
        <v>1</v>
      </c>
      <c r="J78" s="5">
        <v>26785714.289999999</v>
      </c>
      <c r="K78" s="5">
        <v>26785714.289999999</v>
      </c>
      <c r="L78" s="6"/>
      <c r="M78" s="6"/>
      <c r="N78" s="6"/>
      <c r="O78" s="4" t="s">
        <v>63</v>
      </c>
      <c r="P78" s="7" t="s">
        <v>52</v>
      </c>
      <c r="Q78" s="6">
        <v>5</v>
      </c>
      <c r="R78" s="4" t="s">
        <v>130</v>
      </c>
    </row>
    <row r="79" spans="1:18" ht="133.5" customHeight="1" x14ac:dyDescent="0.25">
      <c r="A79" s="4" t="s">
        <v>148</v>
      </c>
      <c r="B79" s="4" t="s">
        <v>35</v>
      </c>
      <c r="C79" s="4" t="s">
        <v>210</v>
      </c>
      <c r="D79" s="4" t="s">
        <v>211</v>
      </c>
      <c r="E79" s="4" t="s">
        <v>210</v>
      </c>
      <c r="F79" s="4" t="s">
        <v>211</v>
      </c>
      <c r="G79" s="4" t="s">
        <v>38</v>
      </c>
      <c r="H79" s="4" t="s">
        <v>35</v>
      </c>
      <c r="I79" s="5">
        <v>1</v>
      </c>
      <c r="J79" s="5">
        <v>53571.43</v>
      </c>
      <c r="K79" s="5">
        <v>53571.43</v>
      </c>
      <c r="L79" s="6"/>
      <c r="M79" s="6"/>
      <c r="N79" s="6"/>
      <c r="O79" s="4" t="s">
        <v>45</v>
      </c>
      <c r="P79" s="7" t="s">
        <v>52</v>
      </c>
      <c r="Q79" s="6">
        <v>0</v>
      </c>
      <c r="R79" s="4" t="s">
        <v>130</v>
      </c>
    </row>
    <row r="80" spans="1:18" ht="133.5" customHeight="1" x14ac:dyDescent="0.25">
      <c r="A80" s="4" t="s">
        <v>148</v>
      </c>
      <c r="B80" s="4" t="s">
        <v>35</v>
      </c>
      <c r="C80" s="4" t="s">
        <v>212</v>
      </c>
      <c r="D80" s="4" t="s">
        <v>213</v>
      </c>
      <c r="E80" s="4" t="s">
        <v>212</v>
      </c>
      <c r="F80" s="4" t="s">
        <v>213</v>
      </c>
      <c r="G80" s="4" t="s">
        <v>41</v>
      </c>
      <c r="H80" s="4" t="s">
        <v>35</v>
      </c>
      <c r="I80" s="5">
        <v>1</v>
      </c>
      <c r="J80" s="5">
        <v>361875</v>
      </c>
      <c r="K80" s="5">
        <v>361875</v>
      </c>
      <c r="L80" s="6"/>
      <c r="M80" s="6"/>
      <c r="N80" s="6"/>
      <c r="O80" s="4" t="s">
        <v>45</v>
      </c>
      <c r="P80" s="7" t="s">
        <v>52</v>
      </c>
      <c r="Q80" s="6">
        <v>3</v>
      </c>
      <c r="R80" s="4" t="s">
        <v>130</v>
      </c>
    </row>
    <row r="81" spans="1:18" ht="133.5" customHeight="1" x14ac:dyDescent="0.25">
      <c r="A81" s="4" t="s">
        <v>148</v>
      </c>
      <c r="B81" s="4" t="s">
        <v>43</v>
      </c>
      <c r="C81" s="4" t="s">
        <v>214</v>
      </c>
      <c r="D81" s="4" t="s">
        <v>215</v>
      </c>
      <c r="E81" s="4" t="str">
        <f t="shared" ref="E81:F89" si="4">C81</f>
        <v>ОА әкімшілік ғимараттында электр жабдықтаудың желін күрделі жөндеу (АӨО "Көктем")</v>
      </c>
      <c r="F81" s="4" t="s">
        <v>215</v>
      </c>
      <c r="G81" s="4" t="s">
        <v>50</v>
      </c>
      <c r="H81" s="4" t="s">
        <v>43</v>
      </c>
      <c r="I81" s="5">
        <v>1</v>
      </c>
      <c r="J81" s="5">
        <v>200892857.13999999</v>
      </c>
      <c r="K81" s="5">
        <v>200892857.13999999</v>
      </c>
      <c r="L81" s="6"/>
      <c r="M81" s="6"/>
      <c r="N81" s="6"/>
      <c r="O81" s="4" t="s">
        <v>48</v>
      </c>
      <c r="P81" s="7" t="s">
        <v>156</v>
      </c>
      <c r="Q81" s="6">
        <v>5</v>
      </c>
      <c r="R81" s="4" t="s">
        <v>130</v>
      </c>
    </row>
    <row r="82" spans="1:18" ht="133.5" customHeight="1" x14ac:dyDescent="0.25">
      <c r="A82" s="4" t="s">
        <v>148</v>
      </c>
      <c r="B82" s="4" t="s">
        <v>35</v>
      </c>
      <c r="C82" s="4" t="s">
        <v>216</v>
      </c>
      <c r="D82" s="4" t="s">
        <v>217</v>
      </c>
      <c r="E82" s="4" t="str">
        <f t="shared" si="4"/>
        <v>ОА әкімшілік ғимараттында электр жабдықтаудың желін күрделі жөндеуді (АӨО "Көктем") авторлық қадағалау</v>
      </c>
      <c r="F82" s="4" t="str">
        <f t="shared" si="4"/>
        <v>Авторский надзор за капитальным ремонтом сетей  электроснабжения в административном здании ЦА (ЦОД "Коктем")</v>
      </c>
      <c r="G82" s="4" t="s">
        <v>38</v>
      </c>
      <c r="H82" s="4" t="s">
        <v>35</v>
      </c>
      <c r="I82" s="5">
        <v>1</v>
      </c>
      <c r="J82" s="5">
        <v>401785.71</v>
      </c>
      <c r="K82" s="5">
        <v>401785.71</v>
      </c>
      <c r="L82" s="6"/>
      <c r="M82" s="6"/>
      <c r="N82" s="6"/>
      <c r="O82" s="4" t="s">
        <v>60</v>
      </c>
      <c r="P82" s="7" t="s">
        <v>156</v>
      </c>
      <c r="Q82" s="6">
        <v>3</v>
      </c>
      <c r="R82" s="4" t="s">
        <v>130</v>
      </c>
    </row>
    <row r="83" spans="1:18" ht="133.5" customHeight="1" x14ac:dyDescent="0.25">
      <c r="A83" s="4" t="s">
        <v>148</v>
      </c>
      <c r="B83" s="4" t="s">
        <v>35</v>
      </c>
      <c r="C83" s="4" t="s">
        <v>218</v>
      </c>
      <c r="D83" s="4" t="s">
        <v>219</v>
      </c>
      <c r="E83" s="4" t="str">
        <f t="shared" si="4"/>
        <v>ОА әкімшілік ғимараттында электр жабдықтаудың желін күрделі жөндеуді (АӨО "Көктем") техникалық қадағалау</v>
      </c>
      <c r="F83" s="4" t="str">
        <f t="shared" si="4"/>
        <v>Технический надзор за капитальным ремонтом сетей  электроснабжения в административном здании ЦА (ЦОД "Коктем")</v>
      </c>
      <c r="G83" s="4" t="s">
        <v>41</v>
      </c>
      <c r="H83" s="4" t="s">
        <v>35</v>
      </c>
      <c r="I83" s="5">
        <v>1</v>
      </c>
      <c r="J83" s="5">
        <v>2714062.5</v>
      </c>
      <c r="K83" s="5">
        <v>2714062.5</v>
      </c>
      <c r="L83" s="6"/>
      <c r="M83" s="6"/>
      <c r="N83" s="6"/>
      <c r="O83" s="4" t="s">
        <v>60</v>
      </c>
      <c r="P83" s="7" t="s">
        <v>156</v>
      </c>
      <c r="Q83" s="6">
        <v>3</v>
      </c>
      <c r="R83" s="4" t="s">
        <v>130</v>
      </c>
    </row>
    <row r="84" spans="1:18" ht="133.5" customHeight="1" x14ac:dyDescent="0.25">
      <c r="A84" s="4" t="s">
        <v>148</v>
      </c>
      <c r="B84" s="4" t="s">
        <v>43</v>
      </c>
      <c r="C84" s="4" t="s">
        <v>220</v>
      </c>
      <c r="D84" s="4" t="s">
        <v>221</v>
      </c>
      <c r="E84" s="4" t="str">
        <f t="shared" si="4"/>
        <v>Алматы қаласы, "Көктем-3" ықшамауданы, 21-үй бойынша әкімшілік ғимараттының "Оңтүстік" блоктің ЖСЖ жүйесін күрделі жөндеу</v>
      </c>
      <c r="F84" s="4" t="str">
        <f t="shared" si="4"/>
        <v>Капитальный ремонт системы ТХС блока "Юг" административного здания по адресу: г. Алматы, мкр. "Коктем-3", д. 21</v>
      </c>
      <c r="G84" s="4" t="s">
        <v>50</v>
      </c>
      <c r="H84" s="4" t="s">
        <v>43</v>
      </c>
      <c r="I84" s="5">
        <v>1</v>
      </c>
      <c r="J84" s="5">
        <v>210591964.28999999</v>
      </c>
      <c r="K84" s="5">
        <v>210591964.28999999</v>
      </c>
      <c r="L84" s="6"/>
      <c r="M84" s="6"/>
      <c r="N84" s="6"/>
      <c r="O84" s="4" t="s">
        <v>48</v>
      </c>
      <c r="P84" s="7" t="s">
        <v>156</v>
      </c>
      <c r="Q84" s="6">
        <v>5</v>
      </c>
      <c r="R84" s="4" t="s">
        <v>130</v>
      </c>
    </row>
    <row r="85" spans="1:18" ht="133.5" customHeight="1" x14ac:dyDescent="0.25">
      <c r="A85" s="4" t="s">
        <v>148</v>
      </c>
      <c r="B85" s="4" t="s">
        <v>35</v>
      </c>
      <c r="C85" s="4" t="s">
        <v>222</v>
      </c>
      <c r="D85" s="4" t="s">
        <v>223</v>
      </c>
      <c r="E85" s="4" t="str">
        <f t="shared" si="4"/>
        <v>Алматы қаласы, "Көктем-3" ықшамауданы, 21-үй бойынша әкімшілік ғимараттының "Оңтүстік" блоктің ЖСЖ жүйесін күрделі жөндеуді авторлық қадағалау</v>
      </c>
      <c r="F85" s="4" t="str">
        <f t="shared" si="4"/>
        <v>Авторский надзор за капитальным ремонтом системы ТХС блока "Юг" административного здания по адресу: г. Алматы, мкр. "Коктем-3", д. 21</v>
      </c>
      <c r="G85" s="4" t="s">
        <v>38</v>
      </c>
      <c r="H85" s="4" t="s">
        <v>35</v>
      </c>
      <c r="I85" s="5">
        <v>1</v>
      </c>
      <c r="J85" s="5">
        <v>421183.93</v>
      </c>
      <c r="K85" s="5">
        <v>421183.93</v>
      </c>
      <c r="L85" s="6"/>
      <c r="M85" s="6"/>
      <c r="N85" s="6"/>
      <c r="O85" s="4" t="s">
        <v>60</v>
      </c>
      <c r="P85" s="7" t="s">
        <v>156</v>
      </c>
      <c r="Q85" s="6">
        <v>3</v>
      </c>
      <c r="R85" s="4" t="s">
        <v>130</v>
      </c>
    </row>
    <row r="86" spans="1:18" ht="133.5" customHeight="1" x14ac:dyDescent="0.25">
      <c r="A86" s="4" t="s">
        <v>148</v>
      </c>
      <c r="B86" s="4" t="s">
        <v>35</v>
      </c>
      <c r="C86" s="4" t="s">
        <v>224</v>
      </c>
      <c r="D86" s="4" t="s">
        <v>225</v>
      </c>
      <c r="E86" s="4" t="str">
        <f t="shared" si="4"/>
        <v>Алматы қаласы, "Көктем-3" ықшамауданы, 21-үй бойынша әкімшілік ғимараттының "Оңтүстік" блоктің ЖСЖ жүйесін күрделі жөндеуді техникалық қадағалау</v>
      </c>
      <c r="F86" s="4" t="str">
        <f t="shared" si="4"/>
        <v>Технический надзор за капитальным ремонтом системы ТХС блока "Юг" административного здания по адресу: г. Алматы, мкр. "Коктем-3", д. 21</v>
      </c>
      <c r="G86" s="4" t="s">
        <v>41</v>
      </c>
      <c r="H86" s="4" t="s">
        <v>35</v>
      </c>
      <c r="I86" s="5">
        <v>1</v>
      </c>
      <c r="J86" s="5">
        <v>2845097.32</v>
      </c>
      <c r="K86" s="5">
        <v>2845097.32</v>
      </c>
      <c r="L86" s="6"/>
      <c r="M86" s="6"/>
      <c r="N86" s="6"/>
      <c r="O86" s="4" t="s">
        <v>60</v>
      </c>
      <c r="P86" s="7" t="s">
        <v>156</v>
      </c>
      <c r="Q86" s="6">
        <v>3</v>
      </c>
      <c r="R86" s="4" t="s">
        <v>130</v>
      </c>
    </row>
    <row r="87" spans="1:18" ht="133.5" customHeight="1" x14ac:dyDescent="0.25">
      <c r="A87" s="4" t="s">
        <v>148</v>
      </c>
      <c r="B87" s="4" t="s">
        <v>43</v>
      </c>
      <c r="C87" s="4" t="s">
        <v>226</v>
      </c>
      <c r="D87" s="4" t="s">
        <v>227</v>
      </c>
      <c r="E87" s="4" t="str">
        <f t="shared" si="4"/>
        <v>Алматы қаласы, Қонаев көшесі, 181-үй бойышна  электр жабдықтаудың желін күрделі жөндеу</v>
      </c>
      <c r="F87" s="4" t="str">
        <f t="shared" si="4"/>
        <v>Капитальный ремонт сетей электроснабжения  по адресу: г. Алматы, ул. Кунаева, 181</v>
      </c>
      <c r="G87" s="4" t="s">
        <v>50</v>
      </c>
      <c r="H87" s="4" t="s">
        <v>43</v>
      </c>
      <c r="I87" s="5">
        <v>1</v>
      </c>
      <c r="J87" s="5">
        <v>7166687.5</v>
      </c>
      <c r="K87" s="5">
        <v>7166687.5</v>
      </c>
      <c r="L87" s="6"/>
      <c r="M87" s="6"/>
      <c r="N87" s="6"/>
      <c r="O87" s="4" t="s">
        <v>45</v>
      </c>
      <c r="P87" s="7" t="s">
        <v>156</v>
      </c>
      <c r="Q87" s="6">
        <v>5</v>
      </c>
      <c r="R87" s="4" t="s">
        <v>130</v>
      </c>
    </row>
    <row r="88" spans="1:18" ht="133.5" customHeight="1" x14ac:dyDescent="0.25">
      <c r="A88" s="4" t="s">
        <v>148</v>
      </c>
      <c r="B88" s="4" t="s">
        <v>35</v>
      </c>
      <c r="C88" s="4" t="s">
        <v>228</v>
      </c>
      <c r="D88" s="4" t="s">
        <v>229</v>
      </c>
      <c r="E88" s="4" t="str">
        <f t="shared" si="4"/>
        <v>Алматы қаласы, Қонаев көшесі, 181-үй бойынша электр жабдықтаудың желін күрделі жөндеуді авторлық қадағалау</v>
      </c>
      <c r="F88" s="4" t="str">
        <f t="shared" si="4"/>
        <v>Авторский надзор за капитальным ремонтом сетей электроснабжения  по адресу: г. Алматы, ул. Кунаева, 181</v>
      </c>
      <c r="G88" s="4" t="s">
        <v>38</v>
      </c>
      <c r="H88" s="4" t="s">
        <v>35</v>
      </c>
      <c r="I88" s="5">
        <v>1</v>
      </c>
      <c r="J88" s="5">
        <v>14333.04</v>
      </c>
      <c r="K88" s="5">
        <v>14333.04</v>
      </c>
      <c r="L88" s="6"/>
      <c r="M88" s="6"/>
      <c r="N88" s="6"/>
      <c r="O88" s="4" t="s">
        <v>57</v>
      </c>
      <c r="P88" s="7" t="s">
        <v>156</v>
      </c>
      <c r="Q88" s="6">
        <v>0</v>
      </c>
      <c r="R88" s="4" t="s">
        <v>130</v>
      </c>
    </row>
    <row r="89" spans="1:18" ht="133.5" customHeight="1" x14ac:dyDescent="0.25">
      <c r="A89" s="4" t="s">
        <v>148</v>
      </c>
      <c r="B89" s="4" t="s">
        <v>35</v>
      </c>
      <c r="C89" s="4" t="s">
        <v>230</v>
      </c>
      <c r="D89" s="4" t="s">
        <v>231</v>
      </c>
      <c r="E89" s="4" t="str">
        <f t="shared" si="4"/>
        <v>Алматы қаласы, Қонаев көшесі, 181-үй бойынша электр жабдықтаудың желін күрделі жөндеуді техникалық қадағалау</v>
      </c>
      <c r="F89" s="4" t="str">
        <f t="shared" si="4"/>
        <v>Технический надзор за капитальным ремонтом сетей электроснабжения  по адресу: г. Алматы, ул. Кунаева, 181</v>
      </c>
      <c r="G89" s="4" t="s">
        <v>41</v>
      </c>
      <c r="H89" s="4" t="s">
        <v>35</v>
      </c>
      <c r="I89" s="5">
        <v>1</v>
      </c>
      <c r="J89" s="5">
        <v>96822.32</v>
      </c>
      <c r="K89" s="5">
        <v>96822.32</v>
      </c>
      <c r="L89" s="6"/>
      <c r="M89" s="6"/>
      <c r="N89" s="6"/>
      <c r="O89" s="4" t="s">
        <v>57</v>
      </c>
      <c r="P89" s="7" t="s">
        <v>156</v>
      </c>
      <c r="Q89" s="6">
        <v>3</v>
      </c>
      <c r="R89" s="4" t="s">
        <v>130</v>
      </c>
    </row>
    <row r="90" spans="1:18" ht="133.5" customHeight="1" x14ac:dyDescent="0.25">
      <c r="A90" s="4" t="s">
        <v>148</v>
      </c>
      <c r="B90" s="4" t="s">
        <v>37</v>
      </c>
      <c r="C90" s="4" t="s">
        <v>232</v>
      </c>
      <c r="D90" s="4" t="s">
        <v>233</v>
      </c>
      <c r="E90" s="4" t="s">
        <v>232</v>
      </c>
      <c r="F90" s="4" t="s">
        <v>233</v>
      </c>
      <c r="G90" s="4" t="s">
        <v>50</v>
      </c>
      <c r="H90" s="4" t="s">
        <v>51</v>
      </c>
      <c r="I90" s="5">
        <v>2</v>
      </c>
      <c r="J90" s="5">
        <v>10874927.68</v>
      </c>
      <c r="K90" s="5">
        <f>I90*J90</f>
        <v>21749855.359999999</v>
      </c>
      <c r="L90" s="6"/>
      <c r="M90" s="6"/>
      <c r="N90" s="6"/>
      <c r="O90" s="4" t="s">
        <v>48</v>
      </c>
      <c r="P90" s="7" t="s">
        <v>175</v>
      </c>
      <c r="Q90" s="6">
        <v>5</v>
      </c>
      <c r="R90" s="4" t="s">
        <v>130</v>
      </c>
    </row>
    <row r="91" spans="1:18" ht="133.5" customHeight="1" x14ac:dyDescent="0.25">
      <c r="A91" s="4" t="s">
        <v>148</v>
      </c>
      <c r="B91" s="4" t="s">
        <v>37</v>
      </c>
      <c r="C91" s="4" t="s">
        <v>232</v>
      </c>
      <c r="D91" s="4" t="s">
        <v>233</v>
      </c>
      <c r="E91" s="4" t="s">
        <v>232</v>
      </c>
      <c r="F91" s="4" t="s">
        <v>233</v>
      </c>
      <c r="G91" s="4" t="s">
        <v>50</v>
      </c>
      <c r="H91" s="4" t="s">
        <v>51</v>
      </c>
      <c r="I91" s="5">
        <v>2</v>
      </c>
      <c r="J91" s="5">
        <v>19835158.93</v>
      </c>
      <c r="K91" s="5">
        <f>J91*I91</f>
        <v>39670317.859999999</v>
      </c>
      <c r="L91" s="6"/>
      <c r="M91" s="6"/>
      <c r="N91" s="6"/>
      <c r="O91" s="4" t="s">
        <v>48</v>
      </c>
      <c r="P91" s="7" t="s">
        <v>156</v>
      </c>
      <c r="Q91" s="6">
        <v>5</v>
      </c>
      <c r="R91" s="4" t="s">
        <v>39</v>
      </c>
    </row>
    <row r="92" spans="1:18" ht="133.5" customHeight="1" x14ac:dyDescent="0.25">
      <c r="A92" s="4" t="s">
        <v>148</v>
      </c>
      <c r="B92" s="4" t="s">
        <v>37</v>
      </c>
      <c r="C92" s="4" t="s">
        <v>234</v>
      </c>
      <c r="D92" s="4" t="s">
        <v>235</v>
      </c>
      <c r="E92" s="4" t="str">
        <f>C92</f>
        <v>Дизель-генератор және оның құру, дайындау</v>
      </c>
      <c r="F92" s="4" t="str">
        <f>D92</f>
        <v>Дизель-генератор и его монтаж, наладка</v>
      </c>
      <c r="G92" s="4" t="s">
        <v>50</v>
      </c>
      <c r="H92" s="4" t="s">
        <v>51</v>
      </c>
      <c r="I92" s="5">
        <v>1</v>
      </c>
      <c r="J92" s="5">
        <v>15575362.5</v>
      </c>
      <c r="K92" s="5">
        <f>I92*J92</f>
        <v>15575362.5</v>
      </c>
      <c r="L92" s="6"/>
      <c r="M92" s="6"/>
      <c r="N92" s="6"/>
      <c r="O92" s="4" t="s">
        <v>48</v>
      </c>
      <c r="P92" s="7" t="s">
        <v>156</v>
      </c>
      <c r="Q92" s="6">
        <v>5</v>
      </c>
      <c r="R92" s="4" t="s">
        <v>39</v>
      </c>
    </row>
    <row r="93" spans="1:18" ht="133.5" customHeight="1" x14ac:dyDescent="0.25">
      <c r="A93" s="4" t="s">
        <v>148</v>
      </c>
      <c r="B93" s="4" t="s">
        <v>43</v>
      </c>
      <c r="C93" s="4" t="s">
        <v>236</v>
      </c>
      <c r="D93" s="4" t="s">
        <v>237</v>
      </c>
      <c r="E93" s="4" t="s">
        <v>236</v>
      </c>
      <c r="F93" s="4" t="s">
        <v>238</v>
      </c>
      <c r="G93" s="4" t="s">
        <v>50</v>
      </c>
      <c r="H93" s="4" t="s">
        <v>43</v>
      </c>
      <c r="I93" s="5">
        <v>1</v>
      </c>
      <c r="J93" s="5">
        <v>5341866.07</v>
      </c>
      <c r="K93" s="5">
        <v>5341866.07</v>
      </c>
      <c r="L93" s="6"/>
      <c r="M93" s="6"/>
      <c r="N93" s="6"/>
      <c r="O93" s="4" t="s">
        <v>45</v>
      </c>
      <c r="P93" s="7" t="s">
        <v>175</v>
      </c>
      <c r="Q93" s="6">
        <v>5</v>
      </c>
      <c r="R93" s="4" t="s">
        <v>130</v>
      </c>
    </row>
    <row r="94" spans="1:18" ht="133.5" customHeight="1" x14ac:dyDescent="0.25">
      <c r="A94" s="4" t="s">
        <v>148</v>
      </c>
      <c r="B94" s="4" t="s">
        <v>43</v>
      </c>
      <c r="C94" s="4" t="s">
        <v>239</v>
      </c>
      <c r="D94" s="4" t="s">
        <v>240</v>
      </c>
      <c r="E94" s="4" t="str">
        <f>C94</f>
        <v>Алматы қаласы, Панфилов көшесі, 98-үй мекенжай бойынша орналасқан әкімшілік ғимараттының бөлмелерін қайта жабдықтау (касса торабының қайта құруы жұмыстарды өткізу уақытына дейін)</v>
      </c>
      <c r="F94" s="4" t="str">
        <f>D94</f>
        <v>Переоборудование помещений в административном здании по адресу: г. Алматы, ул. Панфилова, 98 (на время проведения работ по реконструкции кассового узла)</v>
      </c>
      <c r="G94" s="4" t="s">
        <v>41</v>
      </c>
      <c r="H94" s="4" t="s">
        <v>43</v>
      </c>
      <c r="I94" s="5">
        <v>1</v>
      </c>
      <c r="J94" s="5">
        <v>330357.14</v>
      </c>
      <c r="K94" s="5">
        <v>330357.14</v>
      </c>
      <c r="L94" s="6"/>
      <c r="M94" s="6"/>
      <c r="N94" s="6"/>
      <c r="O94" s="4" t="s">
        <v>45</v>
      </c>
      <c r="P94" s="7" t="s">
        <v>175</v>
      </c>
      <c r="Q94" s="6">
        <v>5</v>
      </c>
      <c r="R94" s="4" t="s">
        <v>130</v>
      </c>
    </row>
    <row r="95" spans="1:18" ht="133.5" customHeight="1" x14ac:dyDescent="0.25">
      <c r="A95" s="4" t="s">
        <v>148</v>
      </c>
      <c r="B95" s="4" t="s">
        <v>43</v>
      </c>
      <c r="C95" s="4" t="s">
        <v>241</v>
      </c>
      <c r="D95" s="4" t="s">
        <v>242</v>
      </c>
      <c r="E95" s="4" t="s">
        <v>241</v>
      </c>
      <c r="F95" s="4" t="s">
        <v>243</v>
      </c>
      <c r="G95" s="4" t="s">
        <v>50</v>
      </c>
      <c r="H95" s="4" t="s">
        <v>43</v>
      </c>
      <c r="I95" s="5">
        <v>1</v>
      </c>
      <c r="J95" s="5">
        <v>952500</v>
      </c>
      <c r="K95" s="5">
        <v>952500</v>
      </c>
      <c r="L95" s="6"/>
      <c r="M95" s="6"/>
      <c r="N95" s="6"/>
      <c r="O95" s="4" t="s">
        <v>45</v>
      </c>
      <c r="P95" s="7" t="s">
        <v>244</v>
      </c>
      <c r="Q95" s="6">
        <v>5</v>
      </c>
      <c r="R95" s="4" t="s">
        <v>130</v>
      </c>
    </row>
    <row r="96" spans="1:18" ht="133.5" customHeight="1" x14ac:dyDescent="0.25">
      <c r="A96" s="4" t="s">
        <v>148</v>
      </c>
      <c r="B96" s="4" t="s">
        <v>43</v>
      </c>
      <c r="C96" s="4" t="s">
        <v>245</v>
      </c>
      <c r="D96" s="4" t="s">
        <v>246</v>
      </c>
      <c r="E96" s="4" t="s">
        <v>245</v>
      </c>
      <c r="F96" s="4" t="s">
        <v>246</v>
      </c>
      <c r="G96" s="4" t="s">
        <v>50</v>
      </c>
      <c r="H96" s="4" t="s">
        <v>43</v>
      </c>
      <c r="I96" s="5">
        <v>1</v>
      </c>
      <c r="J96" s="5">
        <v>5143794.6399999997</v>
      </c>
      <c r="K96" s="5">
        <v>5143794.6399999997</v>
      </c>
      <c r="L96" s="6"/>
      <c r="M96" s="6"/>
      <c r="N96" s="6"/>
      <c r="O96" s="4" t="s">
        <v>45</v>
      </c>
      <c r="P96" s="7" t="s">
        <v>244</v>
      </c>
      <c r="Q96" s="6">
        <v>5</v>
      </c>
      <c r="R96" s="4" t="s">
        <v>130</v>
      </c>
    </row>
    <row r="97" spans="1:18" ht="133.5" customHeight="1" x14ac:dyDescent="0.25">
      <c r="A97" s="4" t="s">
        <v>148</v>
      </c>
      <c r="B97" s="4" t="s">
        <v>35</v>
      </c>
      <c r="C97" s="4" t="s">
        <v>247</v>
      </c>
      <c r="D97" s="4" t="s">
        <v>248</v>
      </c>
      <c r="E97" s="4" t="str">
        <f>C97</f>
        <v xml:space="preserve">Сметалық-нормативтік базасын электронды ұсынысқа рұқсатың беруі </v>
      </c>
      <c r="F97" s="4" t="str">
        <f>D97</f>
        <v>Предоставление доступа к электронному представлению сметно-нормативной базы</v>
      </c>
      <c r="G97" s="4" t="s">
        <v>38</v>
      </c>
      <c r="H97" s="4" t="s">
        <v>35</v>
      </c>
      <c r="I97" s="5">
        <v>1</v>
      </c>
      <c r="J97" s="5">
        <v>81687.5</v>
      </c>
      <c r="K97" s="5">
        <v>81687.5</v>
      </c>
      <c r="L97" s="6"/>
      <c r="M97" s="6"/>
      <c r="N97" s="6"/>
      <c r="O97" s="4" t="s">
        <v>47</v>
      </c>
      <c r="P97" s="7" t="s">
        <v>156</v>
      </c>
      <c r="Q97" s="6">
        <v>100</v>
      </c>
      <c r="R97" s="4" t="s">
        <v>130</v>
      </c>
    </row>
  </sheetData>
  <mergeCells count="8">
    <mergeCell ref="A1:R1"/>
    <mergeCell ref="A5:R5"/>
    <mergeCell ref="A8:R8"/>
    <mergeCell ref="A9:R9"/>
    <mergeCell ref="A2:R3"/>
    <mergeCell ref="A4:R4"/>
    <mergeCell ref="A6:R6"/>
    <mergeCell ref="A7:R7"/>
  </mergeCells>
  <dataValidations count="3">
    <dataValidation allowBlank="1" showInputMessage="1" showErrorMessage="1" prompt="Введите срок поставки" sqref="O82"/>
    <dataValidation type="whole" allowBlank="1" showInputMessage="1" showErrorMessage="1" error="Значение поля может быть от 0 до 100" prompt="Укажите размер авансового платежа " sqref="Q51">
      <formula1>0</formula1>
      <formula2>100</formula2>
    </dataValidation>
    <dataValidation allowBlank="1" showInputMessage="1" showErrorMessage="1" prompt="Введите дополнительную характеристику на русском языке" sqref="D52 F52 F29:F44 D29:D44">
      <formula1>0</formula1>
      <formula2>0</formula2>
    </dataValidation>
  </dataValidations>
  <pageMargins left="0.94488188976377963" right="0.94488188976377963" top="0.98425196850393704" bottom="0.59055118110236227" header="0.51181102362204722" footer="0.51181102362204722"/>
  <pageSetup paperSize="9" scale="3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03.3. Изменения и дополнения в </vt:lpstr>
      <vt:lpstr>'03.3. Изменения и дополнения в '!Заголовки_для_печати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Madina Tegisbayeva</cp:lastModifiedBy>
  <cp:lastPrinted>2016-11-23T06:49:04Z</cp:lastPrinted>
  <dcterms:created xsi:type="dcterms:W3CDTF">2016-10-24T06:56:27Z</dcterms:created>
  <dcterms:modified xsi:type="dcterms:W3CDTF">2017-02-06T03:53:08Z</dcterms:modified>
</cp:coreProperties>
</file>