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645" windowWidth="14805" windowHeight="7470"/>
  </bookViews>
  <sheets>
    <sheet name="Парақ1" sheetId="1" r:id="rId1"/>
    <sheet name="Парақ2" sheetId="2" r:id="rId2"/>
    <sheet name="Парақ3" sheetId="3" r:id="rId3"/>
  </sheets>
  <externalReferences>
    <externalReference r:id="rId4"/>
  </externalReferences>
  <definedNames>
    <definedName name="_xlnm._FilterDatabase" localSheetId="0" hidden="1">Парақ1!$A$8:$M$170</definedName>
    <definedName name="_xlnm.Print_Area" localSheetId="0">Парақ1!$A$1:$M$171</definedName>
  </definedNames>
  <calcPr calcId="145621"/>
</workbook>
</file>

<file path=xl/calcChain.xml><?xml version="1.0" encoding="utf-8"?>
<calcChain xmlns="http://schemas.openxmlformats.org/spreadsheetml/2006/main">
  <c r="H152" i="1" l="1"/>
  <c r="H57" i="1" l="1"/>
  <c r="H56" i="1"/>
  <c r="H55" i="1"/>
  <c r="H170" i="1" l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1" i="1"/>
  <c r="H150" i="1"/>
  <c r="H149" i="1"/>
  <c r="H148" i="1"/>
  <c r="H147" i="1"/>
  <c r="H146" i="1"/>
  <c r="H145" i="1"/>
  <c r="H144" i="1"/>
  <c r="H143" i="1"/>
  <c r="H142" i="1"/>
  <c r="B142" i="1"/>
  <c r="H141" i="1"/>
  <c r="H140" i="1"/>
  <c r="H139" i="1"/>
  <c r="B139" i="1"/>
  <c r="H137" i="1"/>
  <c r="H136" i="1"/>
  <c r="H135" i="1"/>
  <c r="H134" i="1"/>
  <c r="H133" i="1"/>
  <c r="H132" i="1"/>
  <c r="H131" i="1"/>
  <c r="H130" i="1"/>
  <c r="H129" i="1"/>
  <c r="H128" i="1"/>
  <c r="H127" i="1"/>
  <c r="H125" i="1"/>
  <c r="H124" i="1"/>
  <c r="H70" i="1"/>
  <c r="H69" i="1"/>
  <c r="H68" i="1"/>
  <c r="H98" i="1" l="1"/>
  <c r="H109" i="1"/>
  <c r="H108" i="1"/>
  <c r="H107" i="1"/>
  <c r="H106" i="1"/>
  <c r="H105" i="1"/>
  <c r="H104" i="1"/>
  <c r="H103" i="1"/>
  <c r="H102" i="1"/>
  <c r="H101" i="1"/>
  <c r="H100" i="1"/>
  <c r="H99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65" i="1"/>
  <c r="H64" i="1"/>
  <c r="H63" i="1"/>
  <c r="H62" i="1"/>
  <c r="H61" i="1"/>
  <c r="H60" i="1"/>
  <c r="H59" i="1"/>
  <c r="H58" i="1"/>
  <c r="H54" i="1"/>
  <c r="H53" i="1"/>
  <c r="H45" i="1"/>
  <c r="H44" i="1"/>
  <c r="H35" i="1"/>
  <c r="H34" i="1"/>
  <c r="H33" i="1"/>
  <c r="H32" i="1"/>
  <c r="H31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122" i="1" l="1"/>
  <c r="H123" i="1"/>
  <c r="H121" i="1"/>
  <c r="H120" i="1" l="1"/>
  <c r="H119" i="1"/>
  <c r="H118" i="1"/>
  <c r="H117" i="1"/>
  <c r="H52" i="1" l="1"/>
</calcChain>
</file>

<file path=xl/sharedStrings.xml><?xml version="1.0" encoding="utf-8"?>
<sst xmlns="http://schemas.openxmlformats.org/spreadsheetml/2006/main" count="1151" uniqueCount="335">
  <si>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</si>
  <si>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</si>
  <si>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</si>
  <si>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</si>
  <si>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</si>
  <si>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</si>
  <si>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</si>
  <si>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</si>
  <si>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</si>
  <si>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</si>
  <si>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</si>
  <si>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</si>
  <si>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</si>
  <si>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</si>
  <si>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Восточно-Казахстанский филиал</t>
  </si>
  <si>
    <t>Запрос ценовых предложений без размещения объявления</t>
  </si>
  <si>
    <t>Литр</t>
  </si>
  <si>
    <t>II квартал</t>
  </si>
  <si>
    <t>Дополнительная закупка</t>
  </si>
  <si>
    <t>Бензин АИ-95</t>
  </si>
  <si>
    <t>Запрос ценовых предложений путем размещения объявления</t>
  </si>
  <si>
    <t>Бензин АИ-92</t>
  </si>
  <si>
    <t>IV квартал</t>
  </si>
  <si>
    <t>Услуга</t>
  </si>
  <si>
    <t>Исключение</t>
  </si>
  <si>
    <t>Штука</t>
  </si>
  <si>
    <t>Костанайский филиал</t>
  </si>
  <si>
    <t>Актюбинский филиал</t>
  </si>
  <si>
    <t>Западно-Казахстанский филиал</t>
  </si>
  <si>
    <t>Батыс Қазақстан филиалының  ғимараттардың арасындағы ауысуды бузуымен   әкiмшілік ғимараттың қасбетін күрделi жөндеу бойынша ЖСҚ сараптау</t>
  </si>
  <si>
    <t>Экспертиза ПСД на капитальный ремонт фасада административного здания со сносом перехода между зданиями Западно-Казахстанского филиала</t>
  </si>
  <si>
    <t>Дизельное топливо</t>
  </si>
  <si>
    <t xml:space="preserve">Литр </t>
  </si>
  <si>
    <t>Дизель отыны</t>
  </si>
  <si>
    <t>Шаң сорғыш</t>
  </si>
  <si>
    <t>Пылесос</t>
  </si>
  <si>
    <t>Талон</t>
  </si>
  <si>
    <t>Төрт жолды датир</t>
  </si>
  <si>
    <t>Датир четырехстрочный</t>
  </si>
  <si>
    <t>Аумақты жинау қызметтері</t>
  </si>
  <si>
    <t>Услуги по очистке территории</t>
  </si>
  <si>
    <t>Атырауский филиал</t>
  </si>
  <si>
    <t>Сенсорлы ақпаратты дүңгіршек</t>
  </si>
  <si>
    <t>Сенсорный информационный киоск</t>
  </si>
  <si>
    <t xml:space="preserve"> АИ-95  жанармайы</t>
  </si>
  <si>
    <t>Вестибюльді, бірінші және екінші қабаттағы үй-жайларды қосатын филиалдың әкімшілік ғимаратының күрделі жөндеу бойынша ЖСҚ сараптау</t>
  </si>
  <si>
    <t>Экспертиза   проектно-сметной документации по реконструкции административного здания филиала, включающая перепланировку вестибюля, помещений первого и третьего этажей</t>
  </si>
  <si>
    <t>1 квартал</t>
  </si>
  <si>
    <t xml:space="preserve"> АИ-92  жанармайы</t>
  </si>
  <si>
    <t>Мангистауский филиал</t>
  </si>
  <si>
    <t>Сыртқы маңдайша жазу</t>
  </si>
  <si>
    <t>Вывеска наружная</t>
  </si>
  <si>
    <t>Мөртаба</t>
  </si>
  <si>
    <t>Штамп</t>
  </si>
  <si>
    <t>Ыстық сумен жабдықтау</t>
  </si>
  <si>
    <t xml:space="preserve">Горячее водоснабжение </t>
  </si>
  <si>
    <t>Из одного источника путем заключения договора</t>
  </si>
  <si>
    <t>Хозяйственное управление</t>
  </si>
  <si>
    <t>Алматы қаласы,Ермак көшесі, 24-үй бойынша техникалық төлқұжат жасау</t>
  </si>
  <si>
    <t>Алматы қ, Бостандық ауданы, Ғабдуллин көшесі, 90а-үй мекенжайы бойынша орналасқан жер учаскесiне жер пайдаланудың актiсiн жасау бойынша қызметтер</t>
  </si>
  <si>
    <t>Алматы қ, Бостандық ауданы,Сәтпаев көшесі, 30а/3-үй мекенжайы бойынша орналасқан жер учаскесiне жер пайдаланудың актiсiн жасау бойынша қызметтер</t>
  </si>
  <si>
    <t>Алматы қ, Медеу ауданы, Достық даңғылы, 136-үй мекенжайы бойынша орналасқан жер учаскесiне жер пайдаланудың актiсiн жасау бойынша қызметтер</t>
  </si>
  <si>
    <t>Алматы қ, Алмалы ауданы, Панфилов көшесі, 98-үй (күзет посты) мекенжайы бойынша орналасқан жер учаскесiне жер пайдаланудың актiсiн жасау бойынша қызметтер</t>
  </si>
  <si>
    <t>Алматы қ, Алмалы ауданы, Панфилов көшесі, 98-үй (галерея) мекенжайы бойынша орналасқан жер учаскесiне жер пайдаланудың актiсiн жасау бойынша қызметтер</t>
  </si>
  <si>
    <t>Алматы қ, Бостандық ауданы, Абай даңғылы, №150/230-үй (№ 842 тұрғын емес  үй-жай) мекенжайы бойынша орналасқан жер учаскесiне жер пайдаланудың актiсiн жасау бойынша қызметтер</t>
  </si>
  <si>
    <t>Алматы қ, Бостандық ауданы, Абай даңғылы, №150/230-үй (№ 953 тұрғын емес  үй-жай) мекенжайы бойынша орналасқан жер учаскесiне жер пайдаланудың актiсiн жасау бойынша қызметтер</t>
  </si>
  <si>
    <t>Алматы қ, Бостандық ауданы, Абай даңғылы, №150/230-үй (№ 954 тұрғын емес  үй-жай) мекенжайы бойынша орналасқан жер учаскесiне жер пайдаланудың актiсiн жасау бойынша қызметтер</t>
  </si>
  <si>
    <t>Алматы қ, Бостандық ауданы, Абай даңғылы, №150/230-үй (№ 961 тұрғын емес  үй-жай)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</si>
  <si>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(Нежилое помещение № 961</t>
  </si>
  <si>
    <t>Алматы қ, Бостандық ауданы, Абай даңғылы, №150/230-үй (№ 960 тұрғын емес  үй-жай)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</si>
  <si>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(Нежилое помещение № 960</t>
  </si>
  <si>
    <t>Алматы қ, Бостандық ауданы, Абай даңғылы, №150/230-үй (№ 959 тұрғын емес  үй-жай)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</si>
  <si>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(Нежилое помещение № 959</t>
  </si>
  <si>
    <t>Алматы қ, Бостандық ауданы, Абай даңғылы, №150/230-үй (№ 1-1 автокөлікті қою орны)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</si>
  <si>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(Парковочное место № 1-1)</t>
  </si>
  <si>
    <t>Алматы қ, Бостандық ауданы, Абай даңғылы, №150/230-үй (№ 1-2 автокөлікті қою орны)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</si>
  <si>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(Парковочное место № 1-2)</t>
  </si>
  <si>
    <t>Алматы қ, Бостандық ауданы, Абай даңғылы, №150/230-үй (№ 1-3 автокөлікті қою орны)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</si>
  <si>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(Парковочное место № 1-3)</t>
  </si>
  <si>
    <t>Алматы қ, Бостандық ауданы, Абай даңғылы, №150/230-үй (№ 1-25 автокөлікті қою орны) мекенжайы бойынша орналасқан жер учаскесiне жер пайдаланудың актiсiн жасау бойынша қызметтер</t>
  </si>
  <si>
    <t>Услуги по изготовлению акта землепользования на земельный участок, расположенный по адресу: г. Алматы, Бостандыкский район, пр. Абая, №150/230 (Парковочное место № 1-25)</t>
  </si>
  <si>
    <t>Алматы қ, Бостандық ауданы, Абай даңғылы, №150/230-үй (№ 235а автокөлікті қою орны) мекенжайы бойынша орналасқан жер учаскесiне жер пайдаланудың актiсiн жасау бойынша қызметтер</t>
  </si>
  <si>
    <t>Алматы қ, Бостандық ауданы, Абай даңғылы, №150/230-үй (№ 1-225 автокөлікті қою орны) мекенжайы бойынша орналасқан жер учаскесiне жер пайдаланудың актiсiн жасау бойынша қызметтер</t>
  </si>
  <si>
    <t>Алматы қ, Бостандық ауданы, Абай даңғылы, №150/230-үй (№ 241б автокөлікті қою орны) мекенжайы бойынша орналасқан жер учаскесiне жер пайдаланудың актiсiн жасау бойынша қызметтер</t>
  </si>
  <si>
    <t>Алматы қ, Бостандық ауданы, Абай даңғылы, №150/230-үй (№ 242б автокөлікті қою орны) мекенжайы бойынша орналасқан жер учаскесiне жер пайдаланудың актiсiн жасау бойынша қызметтер</t>
  </si>
  <si>
    <t>Салқындатқыш камерасы бар диспенсер</t>
  </si>
  <si>
    <t>Диспенсер с холодильной камерой</t>
  </si>
  <si>
    <t xml:space="preserve">Запрос ценовых предложений путем размещения </t>
  </si>
  <si>
    <t>III квартал</t>
  </si>
  <si>
    <t>Акмолинский филиал</t>
  </si>
  <si>
    <t>Сейф</t>
  </si>
  <si>
    <t>Металлды мөр</t>
  </si>
  <si>
    <t>Металлическая печать</t>
  </si>
  <si>
    <t>Бланкілер (автокөллікке арналған бір жолғы рұқсатнама)</t>
  </si>
  <si>
    <t>Бланк (разовый пропуск на автотранспорт)</t>
  </si>
  <si>
    <t>Жазуға арналған үстел</t>
  </si>
  <si>
    <t xml:space="preserve">Стол письменный </t>
  </si>
  <si>
    <t xml:space="preserve">Асүй жиһазы </t>
  </si>
  <si>
    <t>Кухонный гарнитур</t>
  </si>
  <si>
    <t>Комплект</t>
  </si>
  <si>
    <t>Басшыға арналған жиһаз жиынтығы</t>
  </si>
  <si>
    <t>Комплект мебели для руководителя</t>
  </si>
  <si>
    <t>Конкурс</t>
  </si>
  <si>
    <t>Теледидар астына тумба</t>
  </si>
  <si>
    <t>Тумба под телевизор</t>
  </si>
  <si>
    <t>Қызметкерлерге арналған орындық</t>
  </si>
  <si>
    <t>Стул для сотрудников</t>
  </si>
  <si>
    <t>Журнал үстелі</t>
  </si>
  <si>
    <t>Стол журнальный</t>
  </si>
  <si>
    <t xml:space="preserve">Дабыл және өрт-дабыл қондырғыларын көшіру </t>
  </si>
  <si>
    <t xml:space="preserve">Перенос оборудования систем тревожно-охранной сигнализации </t>
  </si>
  <si>
    <t>Кіру бақылау жүйесіне техникалық қызмет көрсету бойынша қызметтер</t>
  </si>
  <si>
    <t>Услуги по техническому обслуживанию системы контроля доступа</t>
  </si>
  <si>
    <t>Алматинский областной филиал</t>
  </si>
  <si>
    <t>Ғимараттар мен құрылыстардың техникалық жайын тексеру және бағалау</t>
  </si>
  <si>
    <t>Обследование и оценка технического состояния зданий и сооружений</t>
  </si>
  <si>
    <t xml:space="preserve">Автокөлік иелерінің АҚЖ сақтандыру </t>
  </si>
  <si>
    <t>Страхование ГПО владельцев  автотранспорта</t>
  </si>
  <si>
    <t xml:space="preserve"> Мөртабан</t>
  </si>
  <si>
    <t xml:space="preserve">Штамп </t>
  </si>
  <si>
    <t xml:space="preserve"> Мөр</t>
  </si>
  <si>
    <t>Печать</t>
  </si>
  <si>
    <t>Жылу түрлендіргіштерді тексеру</t>
  </si>
  <si>
    <t>Поверка термопреобразователей</t>
  </si>
  <si>
    <t>Таразыларды тексеру</t>
  </si>
  <si>
    <t>Поверка весов</t>
  </si>
  <si>
    <t xml:space="preserve">Радиостанция </t>
  </si>
  <si>
    <t>Жамбылский филиал</t>
  </si>
  <si>
    <t xml:space="preserve">Құрышпен қапталған автокөлікті  сақтандыру </t>
  </si>
  <si>
    <t>Страхование бронированного автотранспорта</t>
  </si>
  <si>
    <t>Алдыңғы әйнек</t>
  </si>
  <si>
    <t>Лобовое стекло</t>
  </si>
  <si>
    <t>II  квартал</t>
  </si>
  <si>
    <t>Алдыңғы амортизатор</t>
  </si>
  <si>
    <t>Амортизатор передний</t>
  </si>
  <si>
    <t>Қолдау жастығы</t>
  </si>
  <si>
    <t>Опорная подушка</t>
  </si>
  <si>
    <t xml:space="preserve">Күпшек мойынтірегі </t>
  </si>
  <si>
    <t xml:space="preserve">Подшипник ступицы </t>
  </si>
  <si>
    <t>Қара топырақ</t>
  </si>
  <si>
    <t>Чернозем</t>
  </si>
  <si>
    <t>III  квартал</t>
  </si>
  <si>
    <t>Автокөліктерді техникалық  тексеру қызметі</t>
  </si>
  <si>
    <t>Услуги по техническому осмотру авторанспорта</t>
  </si>
  <si>
    <t>GPS жүйесі</t>
  </si>
  <si>
    <t>Система GPS</t>
  </si>
  <si>
    <t>GPS техникалық қызмет көрсету</t>
  </si>
  <si>
    <t>Техническое обслуживание GPS</t>
  </si>
  <si>
    <t>Сорғы</t>
  </si>
  <si>
    <t xml:space="preserve">Насос </t>
  </si>
  <si>
    <t>Баннер</t>
  </si>
  <si>
    <t>Мөртабан</t>
  </si>
  <si>
    <t>Жеке дозиметррлік бақылау жүргізу</t>
  </si>
  <si>
    <t>Проведение индивидуального дозиметрического контроля</t>
  </si>
  <si>
    <t>Рентген-теледидарлық  жабдықтарға техникалық қызмет көрсетуді жүргізу</t>
  </si>
  <si>
    <t>Проведение технического обслуживания рентген-телевизионного оборудования</t>
  </si>
  <si>
    <t>Линолеум</t>
  </si>
  <si>
    <t>Кеңерелік</t>
  </si>
  <si>
    <t>Плинтус</t>
  </si>
  <si>
    <t>Кеңерелікке ішкі бұрыш</t>
  </si>
  <si>
    <t>Угол внутренний к плинтусу</t>
  </si>
  <si>
    <t>Кеңерелікке сыртқы бұрыш</t>
  </si>
  <si>
    <t>Угол наружный к плинтусу</t>
  </si>
  <si>
    <t>Кеңерелікке біріктіргіш</t>
  </si>
  <si>
    <t>Соединитель к плинтусу</t>
  </si>
  <si>
    <t> Кеңерелікке бітеуіш</t>
  </si>
  <si>
    <t>Заглушка к плинтусу</t>
  </si>
  <si>
    <t>Профиль-пішін</t>
  </si>
  <si>
    <t>Профиль - угол</t>
  </si>
  <si>
    <t>Брус</t>
  </si>
  <si>
    <t>Метр</t>
  </si>
  <si>
    <t>Бұрамашеге</t>
  </si>
  <si>
    <t>Шуруп</t>
  </si>
  <si>
    <t>Пачка</t>
  </si>
  <si>
    <t xml:space="preserve"> Кеспелі диск</t>
  </si>
  <si>
    <t>Отрезной диск</t>
  </si>
  <si>
    <t>Ағаш тілетін диск</t>
  </si>
  <si>
    <t>Пильный диск</t>
  </si>
  <si>
    <t>Электрод</t>
  </si>
  <si>
    <t>Килограмм</t>
  </si>
  <si>
    <t>Арматура</t>
  </si>
  <si>
    <t>Қиыршық тас</t>
  </si>
  <si>
    <t>Щебень</t>
  </si>
  <si>
    <t>Тонна</t>
  </si>
  <si>
    <t>Електен өткізілген қалдық</t>
  </si>
  <si>
    <t>Отсев</t>
  </si>
  <si>
    <t>Цемент</t>
  </si>
  <si>
    <t>Маркер</t>
  </si>
  <si>
    <t xml:space="preserve">Маркелік тақтаға арналған сүрткіш </t>
  </si>
  <si>
    <t>Губка для маркерной доски</t>
  </si>
  <si>
    <t>Арнайы сұйықтық</t>
  </si>
  <si>
    <t>Смывка для доски</t>
  </si>
  <si>
    <t>Өрт сөндіргіші ОП - 5</t>
  </si>
  <si>
    <t>Огнетушитель ОП - 5</t>
  </si>
  <si>
    <t>Өрт сөндіргіші ОУ - 3</t>
  </si>
  <si>
    <t>Огнетушитель ОУ - 3</t>
  </si>
  <si>
    <t>Мөр</t>
  </si>
  <si>
    <t>ОУ-10 көмір қышқал өрт сөндіргіш</t>
  </si>
  <si>
    <t xml:space="preserve">Огнетушитель углекислотный ОУ-10 </t>
  </si>
  <si>
    <t>Жер жобасын дамыту қызметтер</t>
  </si>
  <si>
    <t xml:space="preserve">Услуги по разработке землеустроительного проекта </t>
  </si>
  <si>
    <t>Карагандинский филиал</t>
  </si>
  <si>
    <t>Мақта-мата</t>
  </si>
  <si>
    <t>Ткань хлопчатобумажная</t>
  </si>
  <si>
    <t>Калькулятор</t>
  </si>
  <si>
    <t xml:space="preserve">Жиһаз сейфы ASM-120/2Т </t>
  </si>
  <si>
    <t xml:space="preserve">Мебельный сейф ASM-120/2Т </t>
  </si>
  <si>
    <t xml:space="preserve">Жиһаз сейфы ASM-63Т </t>
  </si>
  <si>
    <t xml:space="preserve">Мебельный сейф ASM-63Т </t>
  </si>
  <si>
    <t>Жапсырмаларға арналған мата</t>
  </si>
  <si>
    <t>Ткань для ярлыков</t>
  </si>
  <si>
    <t>Кызылординский филиал</t>
  </si>
  <si>
    <t>Аккумулятор батареясы 12V/7A</t>
  </si>
  <si>
    <t>Аккумуляторная батарея 12V/7A</t>
  </si>
  <si>
    <t>Павлодарский филиал</t>
  </si>
  <si>
    <t>Флэш-дискілер</t>
  </si>
  <si>
    <t>Флэш-диски</t>
  </si>
  <si>
    <t>Аспалы құлып</t>
  </si>
  <si>
    <t>Замок навесной</t>
  </si>
  <si>
    <t>Кондиционер</t>
  </si>
  <si>
    <t xml:space="preserve">Кондиционер </t>
  </si>
  <si>
    <t>Теледидар</t>
  </si>
  <si>
    <t>Телевизор</t>
  </si>
  <si>
    <t>Фотоаппарат</t>
  </si>
  <si>
    <t xml:space="preserve"> II квартал</t>
  </si>
  <si>
    <t>Роллперделер</t>
  </si>
  <si>
    <t xml:space="preserve">Роллшторы </t>
  </si>
  <si>
    <t>Жалюзи</t>
  </si>
  <si>
    <t xml:space="preserve">Жалюзи </t>
  </si>
  <si>
    <t>Маңдайша жазуы</t>
  </si>
  <si>
    <t>Табличка</t>
  </si>
  <si>
    <t>Туды ұстайтын құрал</t>
  </si>
  <si>
    <t>Юбка для флага</t>
  </si>
  <si>
    <t xml:space="preserve">II квартал          </t>
  </si>
  <si>
    <t>Мемлекеттік құпияларды қорғау саласында біліктілікті арттыру курстары</t>
  </si>
  <si>
    <t>Курсы повышения квалификации по Гражданской обороне</t>
  </si>
  <si>
    <t xml:space="preserve">Ионды сәулендіру көздерімен жұмыстарды ұйымдастыру әдісімен оқыту жөніндегі курстар </t>
  </si>
  <si>
    <t>Курсы по обучению методам организации работ с источниками ионизирующего излучения</t>
  </si>
  <si>
    <t>Жылу еспетеуішіп жөндеу</t>
  </si>
  <si>
    <t xml:space="preserve">Ремонт теплового счетчика </t>
  </si>
  <si>
    <t>Работа</t>
  </si>
  <si>
    <t>Ғимараттың техникалық паспортын әзірлеу бойынша қызметтер</t>
  </si>
  <si>
    <t>Услуги по изготовлению технического паспорта здания</t>
  </si>
  <si>
    <t xml:space="preserve"> IV квартал        </t>
  </si>
  <si>
    <t>ЦКОиХЦ</t>
  </si>
  <si>
    <t>Спирт этиловый</t>
  </si>
  <si>
    <t>Фланель мата</t>
  </si>
  <si>
    <t>Ткань фланель</t>
  </si>
  <si>
    <t>Мешок брезентовый</t>
  </si>
  <si>
    <t>Ескерту жазуға арналған қағаз</t>
  </si>
  <si>
    <t xml:space="preserve">Бумага для заметок </t>
  </si>
  <si>
    <t xml:space="preserve">Ілгегі бар түссіз пакет </t>
  </si>
  <si>
    <t>Пакет прозрачный с застежкой</t>
  </si>
  <si>
    <t>Блокнот</t>
  </si>
  <si>
    <t>Өшіргіш</t>
  </si>
  <si>
    <t>Ластик</t>
  </si>
  <si>
    <t>Қалың дәптер</t>
  </si>
  <si>
    <t>Тетрадь общая</t>
  </si>
  <si>
    <t>Пластилин</t>
  </si>
  <si>
    <t>Бумвинил (коленкор)</t>
  </si>
  <si>
    <t xml:space="preserve">Мерзімді баспасөз басылымдары (Комплект «БИКО 5 с плюсом») </t>
  </si>
  <si>
    <t>Периодические печатные издания (Комплект «БИКО 5 с плюсом»)</t>
  </si>
  <si>
    <t>I квартал</t>
  </si>
  <si>
    <t>Центральный филиал (г. Астана)</t>
  </si>
  <si>
    <t>Өрт сөндіргіші ОП - 2</t>
  </si>
  <si>
    <t>Огнетушитель ОП-2</t>
  </si>
  <si>
    <t xml:space="preserve"> </t>
  </si>
  <si>
    <t>Арнайы киім (халат)</t>
  </si>
  <si>
    <t>Спецодежда (халат)</t>
  </si>
  <si>
    <t>Асханалық ыдыс жиынтығы</t>
  </si>
  <si>
    <t xml:space="preserve"> Набор столовой посуды</t>
  </si>
  <si>
    <t>Тасығыш</t>
  </si>
  <si>
    <t>Поднос</t>
  </si>
  <si>
    <t>Үстел жапқыш</t>
  </si>
  <si>
    <t>Скатерть</t>
  </si>
  <si>
    <t>Қақпақ (ыстық ас үшін жапқыш)</t>
  </si>
  <si>
    <t xml:space="preserve">Баранчик                                (крышка для горячих блюд) </t>
  </si>
  <si>
    <t>Ваза  для цветов 25см.</t>
  </si>
  <si>
    <t>Ваза для цветов 30см.</t>
  </si>
  <si>
    <t>Қағаз стақан қойғыш</t>
  </si>
  <si>
    <t>Кувертка</t>
  </si>
  <si>
    <t>Қазандыққа техникалық қызмет көрсету</t>
  </si>
  <si>
    <t>Техническое обслуживание котельной</t>
  </si>
  <si>
    <t>Замена стекла витрины</t>
  </si>
  <si>
    <t>Картридждерді тонермен толтыру</t>
  </si>
  <si>
    <t>Заправка картриджей тонером</t>
  </si>
  <si>
    <t xml:space="preserve">ҚРҰБ ОФ ғимаратының үйжайын қайта жоспарлаудың техникалық жобасы </t>
  </si>
  <si>
    <t>Технический проект перепланировки помещения здания ЦФ НБРК</t>
  </si>
  <si>
    <t>Южно-Казахстанский филиал</t>
  </si>
  <si>
    <t xml:space="preserve">Қолда ұстайтын металдетектор </t>
  </si>
  <si>
    <t>Изготовление технического паспорта по адресу:                            г. Алматы, ул. Ермака, 24</t>
  </si>
  <si>
    <t>Услуги по изготовлению акта землепользования на земельный участок, расположенный по адресу: г.Алматы, Бостандыкский район, пр. Абая, №150/230 (Нежилое помещение № 954</t>
  </si>
  <si>
    <t>Услуги по изготовлению акта землепользования на земельный участок, расположенный по адресу: г.Алматы, Бостандыкский район, пр. Абая, №150/230 (Нежилое помещение № 953</t>
  </si>
  <si>
    <t>Услуги по изготовлению акта землепользования на земельный участок, расположенный по адресу: г.Алматы, Бостандыкский район, пр. Абая, №150/230 (Нежилое помещение № 842)</t>
  </si>
  <si>
    <t>Услуги по изготовлению акта землепользования на земельный участок, расположенный по адресу: г.Алматы, Бостандыкский район, пр. Абая, №150/230 (Парковочное место № 235а)</t>
  </si>
  <si>
    <t>Услуги по изготовлению акта землепользования на земельный участок, расположенный по адресу: г.Алматы, Бостандыкский район, пр. Абая, №150/230 (Парковочное место № 1-225)</t>
  </si>
  <si>
    <t>Услуги по изготовлению акта землепользования на земельный участок, расположенный по адресу: г.Алматы, Бостандыкский район, пр. Абая, №150/230 (Парковочное место № 241б)</t>
  </si>
  <si>
    <t>Услуги по изготовлению акта землепользования на земельный участок, расположенный по адресу: г.Алматы, Бостандыкский район, пр. Абая, №150/230 (Парковочное место № 242б)</t>
  </si>
  <si>
    <t>Алматы облыстық филиалының әкімшілік ғимаратында түбірлі жөндеуге ЖСҚ жасау</t>
  </si>
  <si>
    <t>Разработка ПСД на капитальный ремонт в административном здании Алматинского областного филиала</t>
  </si>
  <si>
    <t>Жаймасөре</t>
  </si>
  <si>
    <t>Витрина</t>
  </si>
  <si>
    <t>Упаковка</t>
  </si>
  <si>
    <t xml:space="preserve">Метр </t>
  </si>
  <si>
    <t>ҚРҰБ Жамбыл филиалы қоймасын күрделі жөндеу  жобалау-сметалық құжаттаманы сараптау</t>
  </si>
  <si>
    <t>Экспертиза ПСД на капитальный ремонт хранилища Жамбылского филиала НБРК</t>
  </si>
  <si>
    <t xml:space="preserve">Исключение </t>
  </si>
  <si>
    <t>Жамбыл филиалы ғимаратының күзет-дабылқағу дабылдама құралдарына  арналған ЖСҚ сараптау</t>
  </si>
  <si>
    <t>Экспертиза ПСД для  охранно-тревожной сигнализации зданий Жамбылского филиала</t>
  </si>
  <si>
    <t>Жамбыл филиалы қоймасының күзет-дабылқағу дабылдама құралдарына  арналған ЖСҚ сараптау</t>
  </si>
  <si>
    <t>Экспертиза ПСД для  охранно-тревожной сигнализации хранилища Жамбылского филиала</t>
  </si>
  <si>
    <t>Услуги по изготовлению акта землепользования на земельный участок, расположенный по адресу: г. Алматы, Бостандыкский район, ул. Габдуллина, 90а</t>
  </si>
  <si>
    <t>Услуги по изготовлению акта землепользования на земельный участок, расположенный по адресу: г. Алматы, Бостандыкский район, ул. Сатпаева, 30а/3</t>
  </si>
  <si>
    <t>Услуги по изготовлению акта землепользования на земельный участок, расположенный по адресу: г. Алматы, Медеуский район, пр. Достык, 136</t>
  </si>
  <si>
    <t>Услуги по изготовлению акта землепользования на земельный участок, расположенный по адресу: г. Алматы, Алмалинский район, ул. Панфилова, 98 (пост охраны)</t>
  </si>
  <si>
    <t>Услуги по изготовлению акта землепользования на земельный участок, расположенный по адресу: г. Алматы, Алмалинский район, ул. Панфилова, 98 (галерея)</t>
  </si>
  <si>
    <t xml:space="preserve"> Металлодетектор ручной</t>
  </si>
  <si>
    <t>Қағаз сүрткіштер</t>
  </si>
  <si>
    <t>Услуги по повышению квалификации</t>
  </si>
  <si>
    <t>Кв.метр</t>
  </si>
  <si>
    <t>Салфетки бумажные</t>
  </si>
  <si>
    <t>Бумажный подстаканник</t>
  </si>
  <si>
    <t>25см. гүл құмырасы</t>
  </si>
  <si>
    <t xml:space="preserve"> 30см. гүл құмырасы</t>
  </si>
  <si>
    <t>Біліктілікті арттыру қызметтері</t>
  </si>
  <si>
    <t>Резиновое покрытие</t>
  </si>
  <si>
    <t>Резенке жабын</t>
  </si>
  <si>
    <t>Услуги образовательные для работников по теме «Подготовка, переподготовка и повышение квалификации специалистов в области защиты государственных секретов»</t>
  </si>
  <si>
    <t>Қызметкерлерге арналған  "Мемлекеттік құпияларды қорғау саласындағы мамандарды даярлау, қайта даярлау және біліктілігн арттыру" тақырыбы бойынша білім беру қызметі</t>
  </si>
  <si>
    <t>Оценка автотранспорта</t>
  </si>
  <si>
    <t>Автокөліктерді бағалау</t>
  </si>
  <si>
    <t>Қазақстан Республикасы Ұлттық Банкінің 2018 жылға арналған тауарларды, жұмыстарды, көрсетілетін қызметтерді сатып алу жоспарына өзгерістер мен толықтыруларды бекіту туралы</t>
  </si>
  <si>
    <t xml:space="preserve"> № 6 ӨКІМ</t>
  </si>
  <si>
    <t>2018 жылғы "20" сәуір</t>
  </si>
  <si>
    <t>Изменение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</si>
</sst>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Microsoft Sans Serif"/>
      <family val="2"/>
      <charset val="204"/>
    </font>
    <font>
      <sz val="12"/>
      <color indexed="8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indexed="8"/>
      <name val="Microsoft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i/>
      <sz val="12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50">
    <xf numFmtId="0" fontId="0" fillId="0" borderId="0"/>
    <xf numFmtId="0" fontId="5" fillId="0" borderId="0"/>
    <xf numFmtId="0" fontId="5" fillId="0" borderId="0"/>
    <xf numFmtId="0" fontId="2" fillId="0" borderId="0"/>
    <xf numFmtId="0" fontId="12" fillId="0" borderId="0"/>
    <xf numFmtId="0" fontId="12" fillId="0" borderId="0"/>
    <xf numFmtId="0" fontId="1" fillId="0" borderId="0"/>
    <xf numFmtId="0" fontId="5" fillId="0" borderId="0"/>
    <xf numFmtId="43" fontId="14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6" borderId="0" applyNumberFormat="0" applyBorder="0" applyAlignment="0" applyProtection="0"/>
    <xf numFmtId="0" fontId="23" fillId="14" borderId="14" applyNumberFormat="0" applyAlignment="0" applyProtection="0"/>
    <xf numFmtId="0" fontId="24" fillId="27" borderId="15" applyNumberFormat="0" applyAlignment="0" applyProtection="0"/>
    <xf numFmtId="0" fontId="25" fillId="27" borderId="14" applyNumberFormat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28" borderId="20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0" borderId="21" applyNumberFormat="0" applyFont="0" applyAlignment="0" applyProtection="0"/>
    <xf numFmtId="0" fontId="35" fillId="0" borderId="22" applyNumberFormat="0" applyFill="0" applyAlignment="0" applyProtection="0"/>
    <xf numFmtId="0" fontId="36" fillId="0" borderId="0" applyNumberFormat="0" applyFill="0" applyBorder="0" applyAlignment="0" applyProtection="0"/>
    <xf numFmtId="0" fontId="37" fillId="11" borderId="0" applyNumberFormat="0" applyBorder="0" applyAlignment="0" applyProtection="0"/>
  </cellStyleXfs>
  <cellXfs count="161">
    <xf numFmtId="0" fontId="0" fillId="0" borderId="0" xfId="0"/>
    <xf numFmtId="0" fontId="3" fillId="0" borderId="0" xfId="0" applyFont="1"/>
    <xf numFmtId="164" fontId="6" fillId="2" borderId="1" xfId="1" quotePrefix="1" applyNumberFormat="1" applyFont="1" applyFill="1" applyBorder="1" applyAlignment="1">
      <alignment horizontal="center" vertical="center" wrapText="1"/>
    </xf>
    <xf numFmtId="165" fontId="6" fillId="2" borderId="1" xfId="1" quotePrefix="1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7" fillId="3" borderId="1" xfId="0" quotePrefix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3" borderId="1" xfId="0" quotePrefix="1" applyNumberFormat="1" applyFont="1" applyFill="1" applyBorder="1" applyAlignment="1">
      <alignment horizontal="center" vertical="center" wrapText="1"/>
    </xf>
    <xf numFmtId="4" fontId="7" fillId="3" borderId="1" xfId="0" quotePrefix="1" applyNumberFormat="1" applyFont="1" applyFill="1" applyBorder="1" applyAlignment="1">
      <alignment horizontal="center" vertical="center" wrapText="1"/>
    </xf>
    <xf numFmtId="164" fontId="9" fillId="0" borderId="1" xfId="1" quotePrefix="1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9" fillId="4" borderId="1" xfId="0" quotePrefix="1" applyNumberFormat="1" applyFont="1" applyFill="1" applyBorder="1" applyAlignment="1">
      <alignment horizontal="center" vertical="center" wrapText="1"/>
    </xf>
    <xf numFmtId="164" fontId="9" fillId="3" borderId="1" xfId="0" quotePrefix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/>
    <xf numFmtId="165" fontId="9" fillId="3" borderId="1" xfId="0" applyNumberFormat="1" applyFont="1" applyFill="1" applyBorder="1" applyAlignment="1">
      <alignment horizontal="center" vertical="center" wrapText="1"/>
    </xf>
    <xf numFmtId="165" fontId="11" fillId="3" borderId="0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3" fontId="10" fillId="4" borderId="0" xfId="0" applyNumberFormat="1" applyFont="1" applyFill="1" applyBorder="1" applyAlignment="1">
      <alignment horizontal="center" vertical="center" wrapText="1"/>
    </xf>
    <xf numFmtId="165" fontId="10" fillId="4" borderId="0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8" fillId="4" borderId="1" xfId="0" quotePrefix="1" applyNumberFormat="1" applyFont="1" applyFill="1" applyBorder="1" applyAlignment="1">
      <alignment horizontal="center" vertical="center" wrapText="1"/>
    </xf>
    <xf numFmtId="164" fontId="7" fillId="4" borderId="1" xfId="0" quotePrefix="1" applyNumberFormat="1" applyFont="1" applyFill="1" applyBorder="1" applyAlignment="1">
      <alignment horizontal="center" vertical="center" wrapText="1"/>
    </xf>
    <xf numFmtId="165" fontId="9" fillId="4" borderId="1" xfId="0" quotePrefix="1" applyNumberFormat="1" applyFont="1" applyFill="1" applyBorder="1" applyAlignment="1">
      <alignment horizontal="center" vertical="center" wrapText="1"/>
    </xf>
    <xf numFmtId="165" fontId="7" fillId="4" borderId="1" xfId="0" quotePrefix="1" applyNumberFormat="1" applyFont="1" applyFill="1" applyBorder="1" applyAlignment="1">
      <alignment horizontal="center" vertical="center" wrapText="1"/>
    </xf>
    <xf numFmtId="164" fontId="13" fillId="4" borderId="1" xfId="0" quotePrefix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165" fontId="9" fillId="4" borderId="3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4" borderId="1" xfId="0" quotePrefix="1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0" fontId="10" fillId="4" borderId="0" xfId="0" applyFont="1" applyFill="1"/>
    <xf numFmtId="3" fontId="10" fillId="4" borderId="2" xfId="0" applyNumberFormat="1" applyFont="1" applyFill="1" applyBorder="1" applyAlignment="1">
      <alignment horizontal="center" vertical="center" wrapText="1"/>
    </xf>
    <xf numFmtId="165" fontId="10" fillId="4" borderId="2" xfId="0" applyNumberFormat="1" applyFont="1" applyFill="1" applyBorder="1" applyAlignment="1">
      <alignment horizontal="center" vertical="center" wrapText="1"/>
    </xf>
    <xf numFmtId="0" fontId="10" fillId="5" borderId="1" xfId="2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65" fontId="10" fillId="0" borderId="6" xfId="0" applyNumberFormat="1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165" fontId="9" fillId="3" borderId="8" xfId="0" applyNumberFormat="1" applyFont="1" applyFill="1" applyBorder="1" applyAlignment="1">
      <alignment horizontal="center" vertical="center" wrapText="1"/>
    </xf>
    <xf numFmtId="164" fontId="9" fillId="0" borderId="8" xfId="1" quotePrefix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7" fillId="0" borderId="1" xfId="1" quotePrefix="1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5" fontId="16" fillId="4" borderId="1" xfId="0" applyNumberFormat="1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5" fontId="17" fillId="6" borderId="1" xfId="0" applyNumberFormat="1" applyFont="1" applyFill="1" applyBorder="1" applyAlignment="1">
      <alignment horizontal="center" vertical="center" wrapText="1"/>
    </xf>
    <xf numFmtId="164" fontId="17" fillId="6" borderId="1" xfId="0" quotePrefix="1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164" fontId="7" fillId="4" borderId="1" xfId="1" quotePrefix="1" applyNumberFormat="1" applyFont="1" applyFill="1" applyBorder="1" applyAlignment="1">
      <alignment horizontal="center" vertical="center" wrapText="1"/>
    </xf>
    <xf numFmtId="4" fontId="7" fillId="0" borderId="1" xfId="1" quotePrefix="1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16" fillId="0" borderId="1" xfId="1" quotePrefix="1" applyNumberFormat="1" applyFont="1" applyFill="1" applyBorder="1" applyAlignment="1">
      <alignment horizontal="center" vertical="center" wrapText="1"/>
    </xf>
    <xf numFmtId="43" fontId="9" fillId="0" borderId="1" xfId="8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0" borderId="1" xfId="0" quotePrefix="1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3" fontId="7" fillId="3" borderId="9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2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 wrapText="1"/>
    </xf>
    <xf numFmtId="4" fontId="9" fillId="0" borderId="7" xfId="2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2" applyFont="1" applyFill="1" applyBorder="1" applyAlignment="1">
      <alignment horizontal="center" vertical="center" wrapText="1"/>
    </xf>
    <xf numFmtId="0" fontId="19" fillId="0" borderId="0" xfId="0" applyFont="1"/>
    <xf numFmtId="165" fontId="20" fillId="3" borderId="1" xfId="0" applyNumberFormat="1" applyFont="1" applyFill="1" applyBorder="1" applyAlignment="1">
      <alignment horizontal="left" vertical="top" wrapText="1"/>
    </xf>
    <xf numFmtId="0" fontId="19" fillId="4" borderId="0" xfId="0" applyFont="1" applyFill="1"/>
    <xf numFmtId="0" fontId="19" fillId="0" borderId="0" xfId="0" applyFont="1" applyFill="1"/>
    <xf numFmtId="0" fontId="9" fillId="0" borderId="1" xfId="2" applyFont="1" applyFill="1" applyBorder="1" applyAlignment="1">
      <alignment horizontal="center" vertical="center" wrapText="1"/>
    </xf>
    <xf numFmtId="0" fontId="19" fillId="0" borderId="1" xfId="0" applyFont="1" applyFill="1" applyBorder="1"/>
    <xf numFmtId="164" fontId="38" fillId="3" borderId="1" xfId="2" quotePrefix="1" applyNumberFormat="1" applyFont="1" applyFill="1" applyBorder="1" applyAlignment="1">
      <alignment horizontal="center" vertical="center" wrapText="1"/>
    </xf>
    <xf numFmtId="4" fontId="38" fillId="3" borderId="1" xfId="2" quotePrefix="1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64" fontId="9" fillId="3" borderId="23" xfId="1" applyNumberFormat="1" applyFont="1" applyFill="1" applyBorder="1" applyAlignment="1">
      <alignment horizontal="center" vertical="center" wrapText="1"/>
    </xf>
    <xf numFmtId="164" fontId="9" fillId="0" borderId="23" xfId="1" quotePrefix="1" applyNumberFormat="1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64" fontId="9" fillId="4" borderId="23" xfId="1" quotePrefix="1" applyNumberFormat="1" applyFont="1" applyFill="1" applyBorder="1" applyAlignment="1">
      <alignment horizontal="center" vertical="center" wrapText="1"/>
    </xf>
    <xf numFmtId="164" fontId="9" fillId="0" borderId="25" xfId="1" quotePrefix="1" applyNumberFormat="1" applyFont="1" applyFill="1" applyBorder="1" applyAlignment="1">
      <alignment horizontal="center" vertical="center" wrapText="1"/>
    </xf>
    <xf numFmtId="164" fontId="7" fillId="4" borderId="23" xfId="0" quotePrefix="1" applyNumberFormat="1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164" fontId="7" fillId="3" borderId="23" xfId="0" quotePrefix="1" applyNumberFormat="1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164" fontId="9" fillId="0" borderId="7" xfId="1" quotePrefix="1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/>
    </xf>
    <xf numFmtId="165" fontId="7" fillId="0" borderId="26" xfId="0" applyNumberFormat="1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64" fontId="9" fillId="0" borderId="30" xfId="1" quotePrefix="1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0" fillId="0" borderId="1" xfId="0" applyFont="1" applyBorder="1"/>
    <xf numFmtId="164" fontId="7" fillId="0" borderId="7" xfId="1" quotePrefix="1" applyNumberFormat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0" fontId="40" fillId="0" borderId="7" xfId="0" applyFont="1" applyBorder="1"/>
    <xf numFmtId="3" fontId="7" fillId="3" borderId="12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165" fontId="7" fillId="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50"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40% - Акцент1 2" xfId="15"/>
    <cellStyle name="40% - Акцент2 2" xfId="16"/>
    <cellStyle name="40% - Акцент3 2" xfId="17"/>
    <cellStyle name="40% - Акцент4 2" xfId="18"/>
    <cellStyle name="40% - Акцент5 2" xfId="19"/>
    <cellStyle name="40% - Акцент6 2" xfId="20"/>
    <cellStyle name="60% - Акцент1 2" xfId="21"/>
    <cellStyle name="60% - Акцент2 2" xfId="22"/>
    <cellStyle name="60% - Акцент3 2" xfId="23"/>
    <cellStyle name="60% - Акцент4 2" xfId="24"/>
    <cellStyle name="60% - Акцент5 2" xfId="25"/>
    <cellStyle name="60% - Акцент6 2" xfId="26"/>
    <cellStyle name="Акцент1 2" xfId="27"/>
    <cellStyle name="Акцент2 2" xfId="28"/>
    <cellStyle name="Акцент3 2" xfId="29"/>
    <cellStyle name="Акцент4 2" xfId="30"/>
    <cellStyle name="Акцент5 2" xfId="31"/>
    <cellStyle name="Акцент6 2" xfId="32"/>
    <cellStyle name="Ввод  2" xfId="33"/>
    <cellStyle name="Вывод 2" xfId="34"/>
    <cellStyle name="Вычисление 2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азвание 2" xfId="42"/>
    <cellStyle name="Нейтральный 2" xfId="43"/>
    <cellStyle name="Обычный" xfId="0" builtinId="0"/>
    <cellStyle name="Обычный 2" xfId="2"/>
    <cellStyle name="Обычный 2 2" xfId="4"/>
    <cellStyle name="Обычный 2 3" xfId="7"/>
    <cellStyle name="Обычный 3" xfId="5"/>
    <cellStyle name="Обычный 4" xfId="3"/>
    <cellStyle name="Обычный 5" xfId="6"/>
    <cellStyle name="Обычный 71" xfId="1"/>
    <cellStyle name="Плохой 2" xfId="44"/>
    <cellStyle name="Пояснение 2" xfId="45"/>
    <cellStyle name="Примечание 2" xfId="46"/>
    <cellStyle name="Связанная ячейка 2" xfId="47"/>
    <cellStyle name="Текст предупреждения 2" xfId="48"/>
    <cellStyle name="Финансовый" xfId="8" builtinId="3"/>
    <cellStyle name="Хороший 2" xfId="4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images/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9" Type="http://schemas.openxmlformats.org/officeDocument/2006/relationships/image" Target="file:///C:\Documents%20and%20Settings\ZH-bux-3\Local%20Settings\images\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314325</xdr:colOff>
      <xdr:row>121</xdr:row>
      <xdr:rowOff>180975</xdr:rowOff>
    </xdr:to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48</xdr:row>
      <xdr:rowOff>180975</xdr:rowOff>
    </xdr:to>
    <xdr:sp macro="" textlink="">
      <xdr:nvSpPr>
        <xdr:cNvPr id="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329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314325</xdr:colOff>
      <xdr:row>50</xdr:row>
      <xdr:rowOff>180975</xdr:rowOff>
    </xdr:to>
    <xdr:sp macro="" textlink="">
      <xdr:nvSpPr>
        <xdr:cNvPr id="3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4029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3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314325</xdr:colOff>
      <xdr:row>47</xdr:row>
      <xdr:rowOff>180975</xdr:rowOff>
    </xdr:to>
    <xdr:sp macro="" textlink="">
      <xdr:nvSpPr>
        <xdr:cNvPr id="4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2924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862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02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04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07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08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12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13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14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15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16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17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18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19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20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21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22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23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24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25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26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27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28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29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30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32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457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459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62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64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467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468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472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473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474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475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476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477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478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479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80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82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485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486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490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491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492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493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494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495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496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497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98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00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03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04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08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09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10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11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12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13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14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15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16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17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18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19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20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21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22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23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24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25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26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28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553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555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58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60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563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564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568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569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570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571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572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573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574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575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76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78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581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582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5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586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587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588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589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590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591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592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593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94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96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599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00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04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05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06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07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08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09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10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11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12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13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14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15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16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17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18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19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20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21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22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24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649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651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54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56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659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660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664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665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666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667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668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669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670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671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72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74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677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678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682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683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684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685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686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687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688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689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90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92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95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96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00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01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02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03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04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05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06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07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08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09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10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11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12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13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14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15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16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17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18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20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745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747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50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52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755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756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760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761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762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763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764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765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766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767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68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70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773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774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778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779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780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781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782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783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784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785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86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88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91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92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96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97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98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799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00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01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02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03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04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05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06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07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08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09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10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11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12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13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14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16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841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843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4846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4847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4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4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4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4851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4852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4853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4854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4855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4856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4857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4858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59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61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864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865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869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870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871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872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873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874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875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876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77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79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882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883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887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888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889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890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891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892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893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894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95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97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8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00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01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05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06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07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08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09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10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11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12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13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14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15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16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17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18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19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20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21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22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23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25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950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952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4955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4956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4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4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4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4960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4961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4962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4963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4964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4965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4966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4967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68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70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973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974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9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9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9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978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979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980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981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982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983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984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985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86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88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4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991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992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9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9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996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997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998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4999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000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001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002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003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04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06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09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10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14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15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16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17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18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19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20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21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22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23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24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25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26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27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28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29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30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31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32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34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059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061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064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065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069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070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071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072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073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074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075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076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77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79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082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083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0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087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088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089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090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091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092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093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094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95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97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0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100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101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105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106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107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108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109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110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111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112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13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15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18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19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23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24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25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26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27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28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29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30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31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32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33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34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35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36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37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38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39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40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41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43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168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170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173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174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178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179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180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181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182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183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184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185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86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88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191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192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196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197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198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199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200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201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202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203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204" name="AutoShape 218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206" name="AutoShape 224" descr="t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209" name="AutoShape 242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210" name="AutoShape 245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214" name="AutoShape 336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215" name="AutoShape 340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216" name="AutoShape 344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217" name="AutoShape 347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218" name="AutoShape 350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219" name="AutoShape 353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220" name="AutoShape 356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221" name="AutoShape 359" descr="t"/>
        <xdr:cNvSpPr>
          <a:spLocks noChangeAspect="1" noChangeArrowheads="1"/>
        </xdr:cNvSpPr>
      </xdr:nvSpPr>
      <xdr:spPr bwMode="auto">
        <a:xfrm>
          <a:off x="7200900" y="45862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6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6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6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6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6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6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6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6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7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7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7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7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7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7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7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7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7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7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8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8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8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8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8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8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8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8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8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8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9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9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9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9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9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9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9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9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9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29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0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0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6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6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6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6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6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6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6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6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7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7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7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7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7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7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7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7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7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7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8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8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8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8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8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8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8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8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8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8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9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9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9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9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9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9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9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9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9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39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0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0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6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6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6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6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6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6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6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6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7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7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7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7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7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7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7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7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7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7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8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8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8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8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8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8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8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8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8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8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9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9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9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9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9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9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9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9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9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49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50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50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14325" cy="180975"/>
    <xdr:sp macro="" textlink="">
      <xdr:nvSpPr>
        <xdr:cNvPr id="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5062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22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24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27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28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32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33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34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35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36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37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38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39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40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41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42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43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44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45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46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47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48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49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50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52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577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579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82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84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587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588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592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593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594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595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596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597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598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599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00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02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605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606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610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611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612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613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614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615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616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617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18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20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23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24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28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29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30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31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32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33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34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35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36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37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38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39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40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41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42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43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44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45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46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48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673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675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78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80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683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684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688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689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690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691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692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693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694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695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96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98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01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02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06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07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08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09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10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11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12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13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14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16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19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20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24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25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26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27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28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29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30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31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32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33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34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35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36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37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38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39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40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41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42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44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69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71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74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76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79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80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84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85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86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87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88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89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90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91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92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94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97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98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02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03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04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05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06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07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08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09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10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12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15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16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20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21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22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23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24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25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26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27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28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29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30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31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32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33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34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35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36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37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38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40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65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67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70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72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75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76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80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81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82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83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84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85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86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87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88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90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93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94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98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899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900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901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902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903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904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905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06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08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11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12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16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17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18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19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20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21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22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23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24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25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26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27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28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29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30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31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32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33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34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36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961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963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966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967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971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972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973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974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975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976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977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5978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79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81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984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985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989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990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991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992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993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994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995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5996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97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5999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002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003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007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008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009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010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011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012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013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014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15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17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20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21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25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26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27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28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29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30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31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32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33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34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35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36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37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38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39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40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41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42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43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45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070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072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075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076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080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081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082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083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084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085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086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087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88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90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0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093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094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098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099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100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101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102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103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104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105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06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08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111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112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116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117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118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119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120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121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122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123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24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26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29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30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34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35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36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37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38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39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40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41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42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43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44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45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46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47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48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49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50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51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52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54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179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181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184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185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189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190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191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192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193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194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195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196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97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199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202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203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207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208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209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210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211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212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213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214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15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17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220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221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225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226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227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228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229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230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231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232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33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35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38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39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43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44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45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46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47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48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49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50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51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52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53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54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55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56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57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58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59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60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61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63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288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290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293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294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298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299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300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301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302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303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304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9525"/>
    <xdr:sp macro="" textlink="">
      <xdr:nvSpPr>
        <xdr:cNvPr id="6305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306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308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311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312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316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317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318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319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320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321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322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323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324" name="AutoShape 218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326" name="AutoShape 224" descr="t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38100"/>
    <xdr:sp macro="" textlink="">
      <xdr:nvSpPr>
        <xdr:cNvPr id="6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329" name="AutoShape 242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330" name="AutoShape 245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334" name="AutoShape 336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335" name="AutoShape 340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336" name="AutoShape 344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337" name="AutoShape 347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338" name="AutoShape 350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339" name="AutoShape 353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340" name="AutoShape 356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47625" cy="28575"/>
    <xdr:sp macro="" textlink="">
      <xdr:nvSpPr>
        <xdr:cNvPr id="6341" name="AutoShape 359" descr="t"/>
        <xdr:cNvSpPr>
          <a:spLocks noChangeAspect="1" noChangeArrowheads="1"/>
        </xdr:cNvSpPr>
      </xdr:nvSpPr>
      <xdr:spPr bwMode="auto">
        <a:xfrm>
          <a:off x="7200900" y="45062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8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8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8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8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8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8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8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8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9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9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9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9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9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9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9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9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9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39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0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0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0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0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0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0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0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0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0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0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1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1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1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1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1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1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1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1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1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1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2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2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8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8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8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8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8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8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8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8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9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9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9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9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9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9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9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9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9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49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0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0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0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0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0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0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0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0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0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0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1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1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1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1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1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1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1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1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1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1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2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2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8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8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8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8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8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8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8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8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9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9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9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9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9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9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9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9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9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59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0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0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0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0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0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0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0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0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0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0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1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1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1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1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1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1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1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1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1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1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2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2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14325" cy="180975"/>
    <xdr:sp macro="" textlink="">
      <xdr:nvSpPr>
        <xdr:cNvPr id="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46662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42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44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47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48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52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53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54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55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56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57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58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59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60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61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62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63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64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65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66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67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68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69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70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72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697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699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02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04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07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08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12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13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14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15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16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17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18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19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20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22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25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26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30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31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32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33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34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35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36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37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38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40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43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44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48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49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50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51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52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53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54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55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56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57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58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59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60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61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62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63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64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65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66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68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93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95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98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00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803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804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808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809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810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811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812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813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814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815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16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18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821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822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826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827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828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829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830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831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832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833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34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36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39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40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44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45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46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47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48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49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50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51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52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53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54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55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56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57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58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59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60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61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62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64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889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891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94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96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899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00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04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05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06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07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08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09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10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11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12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14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17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18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22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23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24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25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26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27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28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29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30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32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35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36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40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41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42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43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44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45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46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47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48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49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50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51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52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53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54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55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56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57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58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60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85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87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90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92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6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95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96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6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000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001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002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003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004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005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006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007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08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10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013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014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018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019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020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021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022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023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024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025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26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28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31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32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36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37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38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39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40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41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42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43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44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45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46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47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48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49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50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51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52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53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54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56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081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083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086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087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0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0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091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092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093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094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095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096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097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098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099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01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104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105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109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110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111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112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113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114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115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116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17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19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122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123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127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128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129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130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131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132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133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134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35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37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40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41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45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46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47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48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49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50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51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52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53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54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55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56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57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58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59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60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61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62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63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65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190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192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195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196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200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201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202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203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204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205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206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207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08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10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213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214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218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219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220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221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222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223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224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225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26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28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231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232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236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237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238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239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240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241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242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243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44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46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49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50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54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55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56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57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58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59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60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61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62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63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64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65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66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67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68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69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70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71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72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74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299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301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304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305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309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310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311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312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313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314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315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316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17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19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322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323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327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328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329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330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331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332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333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334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35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37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340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341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345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346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347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348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349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350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351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352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53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55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58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59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63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64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65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66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67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68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69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70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71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72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73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74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75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76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77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78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79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80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81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83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408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410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413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414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418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419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420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421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422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423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424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9525"/>
    <xdr:sp macro="" textlink="">
      <xdr:nvSpPr>
        <xdr:cNvPr id="7425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426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428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431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432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436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437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438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439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440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441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442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443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444" name="AutoShape 218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446" name="AutoShape 224" descr="t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38100"/>
    <xdr:sp macro="" textlink="">
      <xdr:nvSpPr>
        <xdr:cNvPr id="7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449" name="AutoShape 242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450" name="AutoShape 245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454" name="AutoShape 336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455" name="AutoShape 340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456" name="AutoShape 344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457" name="AutoShape 347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458" name="AutoShape 350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459" name="AutoShape 353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460" name="AutoShape 356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47625" cy="28575"/>
    <xdr:sp macro="" textlink="">
      <xdr:nvSpPr>
        <xdr:cNvPr id="7461" name="AutoShape 359" descr="t"/>
        <xdr:cNvSpPr>
          <a:spLocks noChangeAspect="1" noChangeArrowheads="1"/>
        </xdr:cNvSpPr>
      </xdr:nvSpPr>
      <xdr:spPr bwMode="auto">
        <a:xfrm>
          <a:off x="7200900" y="466629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78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82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0</xdr:rowOff>
    </xdr:to>
    <xdr:pic>
      <xdr:nvPicPr>
        <xdr:cNvPr id="8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0</xdr:rowOff>
    </xdr:to>
    <xdr:pic>
      <xdr:nvPicPr>
        <xdr:cNvPr id="8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0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0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0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0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0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0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1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1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1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1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1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1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1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1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1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1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2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2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2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2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2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2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2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2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2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2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3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3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3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3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3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3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3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3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3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3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4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4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4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4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0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0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0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0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0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0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1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1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1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1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1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1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1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1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1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1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2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2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2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2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2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2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2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2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2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2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3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3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3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3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3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3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3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3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3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3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4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4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4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4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0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0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0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0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0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0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1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1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1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1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1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1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1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1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1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1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2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2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2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2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2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2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2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2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2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2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3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3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3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3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3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3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3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3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3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3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4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4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4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4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0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0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0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0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0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0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1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1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1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1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1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1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1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1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1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1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2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2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2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2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2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2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2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2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2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2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3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3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3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3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3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3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3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3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3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3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4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4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4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4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0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0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0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0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0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0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1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1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1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1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1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1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1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1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1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1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2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2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2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2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2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2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2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2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2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2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3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3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3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3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3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3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3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3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3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3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4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4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4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4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0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0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0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0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0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0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1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1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1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1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1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1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1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1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1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1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2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2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2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2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2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2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2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2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2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2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3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3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3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3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3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3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3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3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3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3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4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4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4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4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0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0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0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0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0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0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1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1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1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1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1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1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1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1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1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1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2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2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2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2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2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2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2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2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2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2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3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3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3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3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3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3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3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3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3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3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4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4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4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4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8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0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0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0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0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0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0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1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1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1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1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1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1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1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1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1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1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2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2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2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2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2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2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2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2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2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2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3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3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3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3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3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3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3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3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3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3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4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4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4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4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0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0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0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0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0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0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1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1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1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1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1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1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1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1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1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1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2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2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2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2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2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2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2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2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2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2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3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3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3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3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3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3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3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3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3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3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4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4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4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4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0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0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0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0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0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0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1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1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1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1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1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1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1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1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1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1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2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2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2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2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2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2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2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2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2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2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3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3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3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3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3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3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3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3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3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3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4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4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4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4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0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0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0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0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0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0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1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1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1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1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1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1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1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1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1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1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2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2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2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2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2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2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2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2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2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2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3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3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3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3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3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3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3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3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3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3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4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4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4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4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0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0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0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0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0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0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1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1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1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1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1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1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1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1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1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1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2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2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2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2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2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2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2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2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2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2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3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3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3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3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3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3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3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3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3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3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4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4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4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4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0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0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0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0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0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0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1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1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1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1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1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1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1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1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1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1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2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2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2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2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2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2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2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2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2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2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3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3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3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3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3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3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3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3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3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3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4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4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4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4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0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0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0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0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0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0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1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1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1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1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1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1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1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1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1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1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2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2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2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2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2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2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2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2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2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2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3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3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3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3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3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3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3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3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3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3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4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4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4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4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96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0</xdr:rowOff>
    </xdr:to>
    <xdr:pic>
      <xdr:nvPicPr>
        <xdr:cNvPr id="966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0</xdr:rowOff>
    </xdr:to>
    <xdr:pic>
      <xdr:nvPicPr>
        <xdr:cNvPr id="966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0</xdr:rowOff>
    </xdr:to>
    <xdr:pic>
      <xdr:nvPicPr>
        <xdr:cNvPr id="966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0</xdr:rowOff>
    </xdr:to>
    <xdr:pic>
      <xdr:nvPicPr>
        <xdr:cNvPr id="966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0</xdr:rowOff>
    </xdr:to>
    <xdr:pic>
      <xdr:nvPicPr>
        <xdr:cNvPr id="966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0</xdr:rowOff>
    </xdr:to>
    <xdr:pic>
      <xdr:nvPicPr>
        <xdr:cNvPr id="966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0</xdr:rowOff>
    </xdr:to>
    <xdr:pic>
      <xdr:nvPicPr>
        <xdr:cNvPr id="967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0</xdr:rowOff>
    </xdr:to>
    <xdr:pic>
      <xdr:nvPicPr>
        <xdr:cNvPr id="967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967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967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967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967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967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967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0</xdr:rowOff>
    </xdr:to>
    <xdr:pic>
      <xdr:nvPicPr>
        <xdr:cNvPr id="967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0</xdr:rowOff>
    </xdr:to>
    <xdr:pic>
      <xdr:nvPicPr>
        <xdr:cNvPr id="967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0</xdr:rowOff>
    </xdr:to>
    <xdr:pic>
      <xdr:nvPicPr>
        <xdr:cNvPr id="968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0</xdr:rowOff>
    </xdr:to>
    <xdr:pic>
      <xdr:nvPicPr>
        <xdr:cNvPr id="968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0</xdr:rowOff>
    </xdr:to>
    <xdr:pic>
      <xdr:nvPicPr>
        <xdr:cNvPr id="968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0</xdr:rowOff>
    </xdr:to>
    <xdr:pic>
      <xdr:nvPicPr>
        <xdr:cNvPr id="968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968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968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968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0</xdr:rowOff>
    </xdr:to>
    <xdr:pic>
      <xdr:nvPicPr>
        <xdr:cNvPr id="968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968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968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969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0</xdr:rowOff>
    </xdr:to>
    <xdr:pic>
      <xdr:nvPicPr>
        <xdr:cNvPr id="969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969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969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969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969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969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969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969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969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970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970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970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970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970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970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970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970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970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970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61</xdr:row>
      <xdr:rowOff>0</xdr:rowOff>
    </xdr:from>
    <xdr:ext cx="9525" cy="9525"/>
    <xdr:pic>
      <xdr:nvPicPr>
        <xdr:cNvPr id="9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97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9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97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9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97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9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97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7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8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99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0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1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1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1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1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1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1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1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1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1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1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1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1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1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314325</xdr:colOff>
      <xdr:row>61</xdr:row>
      <xdr:rowOff>180975</xdr:rowOff>
    </xdr:to>
    <xdr:sp macro="" textlink="">
      <xdr:nvSpPr>
        <xdr:cNvPr id="101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1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2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3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1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1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1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1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1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1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2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2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2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2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2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2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2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2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2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2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3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3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3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3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5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5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5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5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5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5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6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6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6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6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6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6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6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6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6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6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7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7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7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7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7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7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7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7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7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7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8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8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8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8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8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8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8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8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8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8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9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9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9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9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9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9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9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9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9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49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50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50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50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50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50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50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50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50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50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50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51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51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51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180975</xdr:rowOff>
    </xdr:to>
    <xdr:sp macro="" textlink="">
      <xdr:nvSpPr>
        <xdr:cNvPr id="1051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0</xdr:rowOff>
    </xdr:to>
    <xdr:pic>
      <xdr:nvPicPr>
        <xdr:cNvPr id="10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0</xdr:rowOff>
    </xdr:to>
    <xdr:pic>
      <xdr:nvPicPr>
        <xdr:cNvPr id="10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1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1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1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1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2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2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2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2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2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2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2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2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2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2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3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3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3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3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3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3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5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5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5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5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6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6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6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6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6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6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6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6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6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6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7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7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7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7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7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7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7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7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7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7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8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8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8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8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8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8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8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8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8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8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9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9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9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9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9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9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9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9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9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59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0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0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0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0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0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0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0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0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0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0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1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1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1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1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1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1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1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1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1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1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2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2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2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2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2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2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2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2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2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2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3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3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3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3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3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3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5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5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5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5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6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6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6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6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6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6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6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6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6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6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7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7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7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7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7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7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7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7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7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7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8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8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8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8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8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8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8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8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8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8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9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9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9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9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9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9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9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9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9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69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0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0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0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0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0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0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0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0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0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0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1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1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1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1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1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1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1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1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1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1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2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2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2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2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2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2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2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2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2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2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3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3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3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3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3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3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5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5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5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5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6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6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6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6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6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6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6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6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6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6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7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7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7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7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7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7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7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7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7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7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8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8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8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8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8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8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8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8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8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8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9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9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9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9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9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9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9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9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9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79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0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0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0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0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0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0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0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0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0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0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1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1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1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1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1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1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1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1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1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1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2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2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2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2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2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2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2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2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2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2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3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3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3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3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3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3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5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5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5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5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6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6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6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6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6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6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6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6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6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6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7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7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7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7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7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7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7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7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7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7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8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8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8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8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8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8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8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8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8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8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9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9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9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9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9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9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9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9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9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89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0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0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0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0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0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0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0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0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0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0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1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1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1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1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1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1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1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1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1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1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2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2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2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2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2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2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2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2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2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2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3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3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3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3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3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3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5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5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5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5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6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6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6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6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6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6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6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6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6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6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7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7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7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7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7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7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7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7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7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7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8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8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8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8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8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8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8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8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8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8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9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9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9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9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9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9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9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9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9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099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0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0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0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0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0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0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0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0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0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0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1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1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1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1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1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1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1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1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1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1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2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2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2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2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2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2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2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2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2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2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3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3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3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3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3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3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5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5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5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5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6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6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6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6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6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6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6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6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6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6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7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7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7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7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7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7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7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7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7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7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8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8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8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8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8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8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8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8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8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8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9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9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9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9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9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9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9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9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9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09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0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0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0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0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0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0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0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0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0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0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1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1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1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1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1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1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1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1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1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1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2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2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2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2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2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2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2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2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2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2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3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3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3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3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3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3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5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5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5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5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6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6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6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6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6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6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6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6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6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6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7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7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7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7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7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7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7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7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7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7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8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8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8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8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8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8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8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8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8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8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9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9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9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9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9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9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9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9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9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19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0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0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0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0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0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0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0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0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0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0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1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1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1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1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1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1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1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1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1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1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2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2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2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2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2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2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2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2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2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2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3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3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3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3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3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3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5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5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5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5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6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6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6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6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6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6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6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6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6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6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7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7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7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7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7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7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7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7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7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7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8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8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8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8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8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8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8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8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8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8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9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9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9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9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9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9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9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9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9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29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0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0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0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0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0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0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0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0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0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0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1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1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1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1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1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1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1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1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1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1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2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2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2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2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2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2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2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2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2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2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3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3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3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3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3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3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5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5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5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5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6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6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6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6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6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6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6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6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6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6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7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7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7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7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7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7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7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7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7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7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8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8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8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8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8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8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8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8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8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8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9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9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9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9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9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9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9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9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9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39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0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0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0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0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0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0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0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0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0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0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1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1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1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1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1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1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1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1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1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1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2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2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2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2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2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2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2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2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2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2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3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3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3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3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3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3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5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5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5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5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6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6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6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6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6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6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6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6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6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6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7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7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7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7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7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7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7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7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7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7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8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8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8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8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8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8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8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8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8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8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9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9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9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9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9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9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9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9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9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49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0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0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0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0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0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0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0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0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0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0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1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1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1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1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1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1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1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1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1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1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2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2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2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2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2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2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2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2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2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2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3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3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3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3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3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3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5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5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5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5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6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6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6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6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6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6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6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6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6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6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7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7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7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7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7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7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7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7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7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7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8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8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8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8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8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8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8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8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8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8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9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9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9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9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9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9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9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9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9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59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0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0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0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0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0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0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0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0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0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0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1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1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1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1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1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1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1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1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1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1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2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2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2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2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2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2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2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2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2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2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3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3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3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3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3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3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5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5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5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5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6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6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6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6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6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6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6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6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6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6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7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7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7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7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7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7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7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7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7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7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8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8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8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8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8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8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8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8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8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8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9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9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9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9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9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9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9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9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9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69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0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0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0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0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0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0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0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0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0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0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1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1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1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1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1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1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1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1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1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1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2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2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2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2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2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2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2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2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2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2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3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3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3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3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3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3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5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5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5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5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6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6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6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6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6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6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6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6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6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6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7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7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7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7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7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7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7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7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7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7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8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8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8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8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8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8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8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8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8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8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9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9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9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9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9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9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9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9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9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79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0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0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0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0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0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0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0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0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0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0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1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1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1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1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1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1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1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1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1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1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2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2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2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2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2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2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2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2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2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2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3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3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3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3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3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3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5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5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5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5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6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6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6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6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6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6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6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6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6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6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7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7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7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7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7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7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7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7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7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7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8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8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8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8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8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8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8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8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8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8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9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9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9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9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9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9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9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9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9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89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90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90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90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90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90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90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90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90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90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90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91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91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91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91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91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314325</xdr:colOff>
      <xdr:row>61</xdr:row>
      <xdr:rowOff>190500</xdr:rowOff>
    </xdr:to>
    <xdr:sp macro="" textlink="">
      <xdr:nvSpPr>
        <xdr:cNvPr id="1191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3397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0</xdr:rowOff>
    </xdr:to>
    <xdr:pic>
      <xdr:nvPicPr>
        <xdr:cNvPr id="1191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0</xdr:rowOff>
    </xdr:to>
    <xdr:pic>
      <xdr:nvPicPr>
        <xdr:cNvPr id="1191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0</xdr:rowOff>
    </xdr:to>
    <xdr:pic>
      <xdr:nvPicPr>
        <xdr:cNvPr id="1191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0</xdr:rowOff>
    </xdr:to>
    <xdr:pic>
      <xdr:nvPicPr>
        <xdr:cNvPr id="1191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0</xdr:rowOff>
    </xdr:to>
    <xdr:pic>
      <xdr:nvPicPr>
        <xdr:cNvPr id="1192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0</xdr:rowOff>
    </xdr:to>
    <xdr:pic>
      <xdr:nvPicPr>
        <xdr:cNvPr id="1192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0</xdr:rowOff>
    </xdr:to>
    <xdr:pic>
      <xdr:nvPicPr>
        <xdr:cNvPr id="1192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0</xdr:rowOff>
    </xdr:to>
    <xdr:pic>
      <xdr:nvPicPr>
        <xdr:cNvPr id="1192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1192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1192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1192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1192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1192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1192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0</xdr:rowOff>
    </xdr:to>
    <xdr:pic>
      <xdr:nvPicPr>
        <xdr:cNvPr id="1193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0</xdr:rowOff>
    </xdr:to>
    <xdr:pic>
      <xdr:nvPicPr>
        <xdr:cNvPr id="1193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0</xdr:rowOff>
    </xdr:to>
    <xdr:pic>
      <xdr:nvPicPr>
        <xdr:cNvPr id="1193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0</xdr:rowOff>
    </xdr:to>
    <xdr:pic>
      <xdr:nvPicPr>
        <xdr:cNvPr id="1193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0</xdr:rowOff>
    </xdr:to>
    <xdr:pic>
      <xdr:nvPicPr>
        <xdr:cNvPr id="1193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0</xdr:rowOff>
    </xdr:to>
    <xdr:pic>
      <xdr:nvPicPr>
        <xdr:cNvPr id="1193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1193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1193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1193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0</xdr:rowOff>
    </xdr:to>
    <xdr:pic>
      <xdr:nvPicPr>
        <xdr:cNvPr id="1193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1194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1194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1194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0</xdr:rowOff>
    </xdr:to>
    <xdr:pic>
      <xdr:nvPicPr>
        <xdr:cNvPr id="1194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1194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1194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1194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1194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1194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1194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1195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1195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1195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1195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1195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1195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1195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1195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1195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1195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1196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1196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339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61</xdr:row>
      <xdr:rowOff>0</xdr:rowOff>
    </xdr:from>
    <xdr:ext cx="9525" cy="9525"/>
    <xdr:pic>
      <xdr:nvPicPr>
        <xdr:cNvPr id="11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97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11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97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11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97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61</xdr:row>
      <xdr:rowOff>0</xdr:rowOff>
    </xdr:from>
    <xdr:ext cx="9525" cy="9525"/>
    <xdr:pic>
      <xdr:nvPicPr>
        <xdr:cNvPr id="11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97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0</xdr:rowOff>
    </xdr:to>
    <xdr:pic>
      <xdr:nvPicPr>
        <xdr:cNvPr id="11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0</xdr:rowOff>
    </xdr:to>
    <xdr:pic>
      <xdr:nvPicPr>
        <xdr:cNvPr id="11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19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19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19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19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19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19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19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19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19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19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19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19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19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19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19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19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19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19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19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19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19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19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19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19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19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19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19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19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19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19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19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19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0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1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2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3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4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5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6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7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8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29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0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1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2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314325</xdr:colOff>
      <xdr:row>60</xdr:row>
      <xdr:rowOff>190500</xdr:rowOff>
    </xdr:to>
    <xdr:sp macro="" textlink="">
      <xdr:nvSpPr>
        <xdr:cNvPr id="13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26065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1336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1336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1337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1337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1337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1337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1337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1337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1337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1337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1337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1337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1338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1338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1338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1338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1338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1338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1338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1338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1338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1338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1339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0</xdr:rowOff>
    </xdr:to>
    <xdr:pic>
      <xdr:nvPicPr>
        <xdr:cNvPr id="1339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1339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1339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1339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0</xdr:rowOff>
    </xdr:to>
    <xdr:pic>
      <xdr:nvPicPr>
        <xdr:cNvPr id="1339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1339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1339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1339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1339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1340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1340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1340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1340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1340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1340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1340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1340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1340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1340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1341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1341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1341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1341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260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60</xdr:row>
      <xdr:rowOff>0</xdr:rowOff>
    </xdr:from>
    <xdr:ext cx="9525" cy="9525"/>
    <xdr:pic>
      <xdr:nvPicPr>
        <xdr:cNvPr id="13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606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9525" cy="9525"/>
    <xdr:pic>
      <xdr:nvPicPr>
        <xdr:cNvPr id="13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606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9525" cy="9525"/>
    <xdr:pic>
      <xdr:nvPicPr>
        <xdr:cNvPr id="13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606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60</xdr:row>
      <xdr:rowOff>0</xdr:rowOff>
    </xdr:from>
    <xdr:ext cx="9525" cy="9525"/>
    <xdr:pic>
      <xdr:nvPicPr>
        <xdr:cNvPr id="13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606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1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1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2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2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2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2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2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2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2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2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2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2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3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3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3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3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3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3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3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3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5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5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6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6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6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6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6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6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6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6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6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6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7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7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7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7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7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7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7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7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7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7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8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8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8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8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8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8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8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8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8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8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9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9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9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9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9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9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9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9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9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49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50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50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50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50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50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50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50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50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50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50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51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51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51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51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51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51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51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314325</xdr:colOff>
      <xdr:row>64</xdr:row>
      <xdr:rowOff>180975</xdr:rowOff>
    </xdr:to>
    <xdr:sp macro="" textlink="">
      <xdr:nvSpPr>
        <xdr:cNvPr id="1351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55883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110</xdr:row>
      <xdr:rowOff>352425</xdr:rowOff>
    </xdr:from>
    <xdr:to>
      <xdr:col>0</xdr:col>
      <xdr:colOff>28575</xdr:colOff>
      <xdr:row>111</xdr:row>
      <xdr:rowOff>4080</xdr:rowOff>
    </xdr:to>
    <xdr:pic>
      <xdr:nvPicPr>
        <xdr:cNvPr id="13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4240350"/>
          <a:ext cx="9525" cy="137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5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6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6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6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6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6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6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6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6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6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6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7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7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7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7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7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7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7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7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7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7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8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8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8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8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8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8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8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8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8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8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9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9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9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9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9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9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9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9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9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59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60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60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60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60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60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60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60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60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60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60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61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61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61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61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61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61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61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61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61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5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6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6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6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6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6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6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6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6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6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6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7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7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7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7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7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7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7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7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7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7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8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8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8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8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8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8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8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8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8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8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9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9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9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9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9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9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9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9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9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69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70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70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70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70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70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70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70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70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70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70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71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71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71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71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71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71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71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71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71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5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6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6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6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6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6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6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6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6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6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6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7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7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7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7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7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7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7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7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7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7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8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8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8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8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8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8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8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8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8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8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9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9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9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9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9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9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9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9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9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79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80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80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80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80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80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80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80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80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80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80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81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81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81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81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81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81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81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81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381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5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6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6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6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6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6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6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6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6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6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6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7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7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7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7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7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7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7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7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7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7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8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8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8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8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8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8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8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8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8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8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9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9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9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9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9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9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9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9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9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89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0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0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0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0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0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0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0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0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0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0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1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1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1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1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1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1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1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1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1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5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6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6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6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6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6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6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6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6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6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6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7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7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7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7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7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7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7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7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7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7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8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8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8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8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8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8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8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8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8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8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9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9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9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9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9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9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9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9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9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399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00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00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00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00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00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00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00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00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00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00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01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01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01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01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01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01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01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01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01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5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6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6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6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6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6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6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6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6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6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6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7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7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7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7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7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7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7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7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7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7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8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8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8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8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8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8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8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8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8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8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9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9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9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9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9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9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9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9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9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09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10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10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10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10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10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10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10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10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10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10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11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11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11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11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11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11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11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11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11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5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6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6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6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6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6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6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6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6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6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6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7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7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7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7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7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7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7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7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7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7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8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8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8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8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8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8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8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8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8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8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9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9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9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9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9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9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9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9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9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19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20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20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20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20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20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20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20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20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20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20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21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21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21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21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21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21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21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21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21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5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6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6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6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6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6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6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6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6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6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6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7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7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7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7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7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7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7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7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7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7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8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8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8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8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8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8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8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8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8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8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9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9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9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9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9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9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9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9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9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29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30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30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30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30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30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30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30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30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30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30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31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31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31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31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31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31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31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31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31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5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6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6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6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6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6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6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6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6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6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6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7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7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7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7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7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7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7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7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7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7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8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8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8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8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8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8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8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8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8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8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9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9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9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9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9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9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9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9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9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39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0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0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0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0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0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0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0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0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0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0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1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1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1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1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1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1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1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1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1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5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6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6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6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6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6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6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6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6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6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6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7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7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7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7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7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7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7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7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7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7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8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8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8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8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8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8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8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8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8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8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9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9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9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9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9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9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9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9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9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49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50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50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50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50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50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50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50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50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50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50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51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51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51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51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51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51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51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51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314325</xdr:colOff>
      <xdr:row>110</xdr:row>
      <xdr:rowOff>195944</xdr:rowOff>
    </xdr:to>
    <xdr:sp macro="" textlink="">
      <xdr:nvSpPr>
        <xdr:cNvPr id="1451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200900" y="93087825"/>
          <a:ext cx="314325" cy="1091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5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6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6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6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6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6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6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6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6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6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6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7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7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7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7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7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7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7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7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7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7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8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8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8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8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8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8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8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8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8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8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9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9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9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9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9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9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9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9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9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59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0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0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0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0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0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0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0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0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0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0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1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1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1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1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1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1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1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1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1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5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6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6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6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6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6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6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6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6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6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6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7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7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7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7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7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7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7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7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7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7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8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8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8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8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8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8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8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8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8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8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9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9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9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9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9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9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9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9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9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69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0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0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0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0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0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0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0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0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0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0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1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1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1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1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1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1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1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1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1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5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6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6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6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6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6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6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6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6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6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6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7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7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7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7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7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7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7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7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7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7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8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8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8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8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8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8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8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8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8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8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9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9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9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9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9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9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9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9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9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79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0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0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0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0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0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0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0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0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0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0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1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1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1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1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1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1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1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1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1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5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6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6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6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6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6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6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6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6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6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6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7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7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7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7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7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7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7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7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7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7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8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8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8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8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8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8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8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8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8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8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9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9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9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9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9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9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9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9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9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89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0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0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0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0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0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0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0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0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0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0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1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1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1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1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1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1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1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1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1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5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6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6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6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6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6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6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6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6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6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6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7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7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7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7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7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7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7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7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7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7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8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8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8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8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8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8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8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8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8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8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9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9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9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9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9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9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9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9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9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499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0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0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0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0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0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0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0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0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0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0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1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1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1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1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1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1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1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1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1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5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6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6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6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6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6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6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6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6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6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6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7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7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7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7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7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7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7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7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7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7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8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8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8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8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8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8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8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8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8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8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9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9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9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9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9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9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9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9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9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09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10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10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10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10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10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10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10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10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10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10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11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11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11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11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11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11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11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11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314325</xdr:colOff>
      <xdr:row>116</xdr:row>
      <xdr:rowOff>423181</xdr:rowOff>
    </xdr:to>
    <xdr:sp macro="" textlink="">
      <xdr:nvSpPr>
        <xdr:cNvPr id="1511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3887925"/>
          <a:ext cx="3143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1511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96288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1512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96288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1512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96288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113</xdr:row>
      <xdr:rowOff>0</xdr:rowOff>
    </xdr:to>
    <xdr:pic>
      <xdr:nvPicPr>
        <xdr:cNvPr id="1512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96288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1512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96288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1512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96288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1512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96288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113</xdr:row>
      <xdr:rowOff>0</xdr:rowOff>
    </xdr:to>
    <xdr:pic>
      <xdr:nvPicPr>
        <xdr:cNvPr id="1512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96288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6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6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6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7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7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7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7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7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7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7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7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7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7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8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8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8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8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8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8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8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8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8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8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9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9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9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9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9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9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9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9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9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39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40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40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40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40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40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40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40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40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40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40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41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41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41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41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41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41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41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41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41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41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42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42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42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42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42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42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542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136293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</xdr:colOff>
      <xdr:row>109</xdr:row>
      <xdr:rowOff>352425</xdr:rowOff>
    </xdr:from>
    <xdr:ext cx="9525" cy="454479"/>
    <xdr:pic>
      <xdr:nvPicPr>
        <xdr:cNvPr id="15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4132854"/>
          <a:ext cx="9525" cy="454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K_Oksana_L/Desktop/&#1052;&#1086;&#1080;%20&#1076;&#1086;&#1082;&#1091;&#1084;&#1077;&#1085;&#1090;&#1099;%20&#1054;&#1050;&#1057;&#1040;&#1053;&#1040;/&#1055;&#1051;&#1040;&#1053;&#1048;&#1056;&#1054;&#1042;&#1040;&#1053;&#1048;&#1045;/&#1055;&#1083;&#1072;&#1085;&#1080;&#1088;&#1086;&#1074;&#1072;&#1085;&#1080;&#1077;%202018/&#1059;&#1058;&#1042;&#1045;&#1056;&#1046;&#1044;&#1045;&#1053;&#1053;&#1054;&#1045;%20&#1055;&#1047;,%20&#1044;&#1054;&#1061;.&#1047;&#1040;&#1058;&#1056;.%202018/&#1059;&#1090;&#1074;&#1077;&#1088;&#1078;&#1076;&#1077;&#1085;&#1085;&#1099;&#1077;%20&#1092;&#1086;&#1088;&#1084;&#1099;/&#1042;&#1099;&#1087;&#1080;&#1089;&#1082;&#1080;%20&#1055;&#1047;_2018/&#1050;&#1086;&#1087;&#1080;&#1103;%20&#1062;&#1050;&#1054;&#1080;&#1061;&#1062;_&#1055;&#1047;2018%20&#1091;&#1090;&#1074;.&#1087;&#1086;&#1089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.1. План закупок (для распред"/>
      <sheetName val="Лист1"/>
    </sheetNames>
    <sheetDataSet>
      <sheetData sheetId="0" refreshError="1">
        <row r="218">
          <cell r="D218" t="str">
            <v>Этил спирті</v>
          </cell>
        </row>
        <row r="320">
          <cell r="D320" t="str">
            <v>Брезент қап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74"/>
  <sheetViews>
    <sheetView tabSelected="1" zoomScale="70" zoomScaleNormal="70" zoomScaleSheetLayoutView="75" zoomScalePageLayoutView="60" workbookViewId="0">
      <selection activeCell="O44" sqref="O44"/>
    </sheetView>
  </sheetViews>
  <sheetFormatPr defaultRowHeight="15.75" x14ac:dyDescent="0.25"/>
  <cols>
    <col min="1" max="1" width="19.28515625" style="16" customWidth="1"/>
    <col min="2" max="2" width="32.5703125" customWidth="1"/>
    <col min="3" max="3" width="31.7109375" customWidth="1"/>
    <col min="4" max="4" width="22.28515625" customWidth="1"/>
    <col min="5" max="5" width="18.7109375" customWidth="1"/>
    <col min="6" max="6" width="15.42578125" customWidth="1"/>
    <col min="7" max="7" width="18.5703125" customWidth="1"/>
    <col min="8" max="8" width="20" customWidth="1"/>
    <col min="9" max="9" width="18.7109375" customWidth="1"/>
    <col min="10" max="10" width="16.42578125" customWidth="1"/>
    <col min="11" max="11" width="17.140625" customWidth="1"/>
    <col min="12" max="12" width="22.42578125" customWidth="1"/>
    <col min="13" max="13" width="25.5703125" customWidth="1"/>
  </cols>
  <sheetData>
    <row r="2" spans="1:13" ht="18.75" x14ac:dyDescent="0.3">
      <c r="A2"/>
      <c r="D2" s="1" t="s">
        <v>332</v>
      </c>
    </row>
    <row r="3" spans="1:13" ht="18.75" x14ac:dyDescent="0.3">
      <c r="A3"/>
      <c r="D3" s="1" t="s">
        <v>333</v>
      </c>
    </row>
    <row r="4" spans="1:13" ht="15" x14ac:dyDescent="0.25">
      <c r="A4"/>
    </row>
    <row r="5" spans="1:13" ht="18.75" x14ac:dyDescent="0.25">
      <c r="A5" s="158" t="s">
        <v>331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7" spans="1:13" ht="110.25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3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5">
      <c r="A8" s="2" t="s">
        <v>13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3" s="110" customFormat="1" ht="59.25" customHeight="1" x14ac:dyDescent="0.25">
      <c r="A9" s="25" t="s">
        <v>57</v>
      </c>
      <c r="B9" s="25" t="s">
        <v>58</v>
      </c>
      <c r="C9" s="25" t="s">
        <v>290</v>
      </c>
      <c r="D9" s="25" t="s">
        <v>56</v>
      </c>
      <c r="E9" s="25" t="s">
        <v>23</v>
      </c>
      <c r="F9" s="43">
        <v>1</v>
      </c>
      <c r="G9" s="44">
        <v>378571.43</v>
      </c>
      <c r="H9" s="44">
        <f t="shared" ref="H9:H28" si="0">F9*G9</f>
        <v>378571.43</v>
      </c>
      <c r="I9" s="25"/>
      <c r="J9" s="25"/>
      <c r="K9" s="25"/>
      <c r="L9" s="46" t="s">
        <v>17</v>
      </c>
      <c r="M9" s="23" t="s">
        <v>24</v>
      </c>
    </row>
    <row r="10" spans="1:13" s="110" customFormat="1" ht="99.75" customHeight="1" x14ac:dyDescent="0.25">
      <c r="A10" s="25" t="s">
        <v>57</v>
      </c>
      <c r="B10" s="25" t="s">
        <v>59</v>
      </c>
      <c r="C10" s="25" t="s">
        <v>311</v>
      </c>
      <c r="D10" s="25" t="s">
        <v>56</v>
      </c>
      <c r="E10" s="25" t="s">
        <v>23</v>
      </c>
      <c r="F10" s="43">
        <v>1</v>
      </c>
      <c r="G10" s="44">
        <v>37296.86</v>
      </c>
      <c r="H10" s="44">
        <f t="shared" si="0"/>
        <v>37296.86</v>
      </c>
      <c r="I10" s="25"/>
      <c r="J10" s="25"/>
      <c r="K10" s="25"/>
      <c r="L10" s="46" t="s">
        <v>22</v>
      </c>
      <c r="M10" s="45" t="s">
        <v>24</v>
      </c>
    </row>
    <row r="11" spans="1:13" s="110" customFormat="1" ht="103.5" customHeight="1" x14ac:dyDescent="0.25">
      <c r="A11" s="25" t="s">
        <v>57</v>
      </c>
      <c r="B11" s="25" t="s">
        <v>60</v>
      </c>
      <c r="C11" s="25" t="s">
        <v>312</v>
      </c>
      <c r="D11" s="25" t="s">
        <v>56</v>
      </c>
      <c r="E11" s="25" t="s">
        <v>23</v>
      </c>
      <c r="F11" s="43">
        <v>1</v>
      </c>
      <c r="G11" s="44">
        <v>37296.86</v>
      </c>
      <c r="H11" s="44">
        <f t="shared" si="0"/>
        <v>37296.86</v>
      </c>
      <c r="I11" s="25"/>
      <c r="J11" s="25"/>
      <c r="K11" s="25"/>
      <c r="L11" s="46" t="s">
        <v>22</v>
      </c>
      <c r="M11" s="45" t="s">
        <v>24</v>
      </c>
    </row>
    <row r="12" spans="1:13" s="110" customFormat="1" ht="104.25" customHeight="1" x14ac:dyDescent="0.25">
      <c r="A12" s="25" t="s">
        <v>57</v>
      </c>
      <c r="B12" s="25" t="s">
        <v>61</v>
      </c>
      <c r="C12" s="25" t="s">
        <v>313</v>
      </c>
      <c r="D12" s="25" t="s">
        <v>56</v>
      </c>
      <c r="E12" s="25" t="s">
        <v>23</v>
      </c>
      <c r="F12" s="43">
        <v>1</v>
      </c>
      <c r="G12" s="44">
        <v>37296.86</v>
      </c>
      <c r="H12" s="44">
        <f t="shared" si="0"/>
        <v>37296.86</v>
      </c>
      <c r="I12" s="25"/>
      <c r="J12" s="25"/>
      <c r="K12" s="25"/>
      <c r="L12" s="46" t="s">
        <v>22</v>
      </c>
      <c r="M12" s="45" t="s">
        <v>24</v>
      </c>
    </row>
    <row r="13" spans="1:13" s="110" customFormat="1" ht="116.25" customHeight="1" x14ac:dyDescent="0.25">
      <c r="A13" s="25" t="s">
        <v>57</v>
      </c>
      <c r="B13" s="25" t="s">
        <v>62</v>
      </c>
      <c r="C13" s="25" t="s">
        <v>314</v>
      </c>
      <c r="D13" s="25" t="s">
        <v>56</v>
      </c>
      <c r="E13" s="25" t="s">
        <v>23</v>
      </c>
      <c r="F13" s="43">
        <v>1</v>
      </c>
      <c r="G13" s="44">
        <v>37296.86</v>
      </c>
      <c r="H13" s="44">
        <f t="shared" si="0"/>
        <v>37296.86</v>
      </c>
      <c r="I13" s="25"/>
      <c r="J13" s="25"/>
      <c r="K13" s="25"/>
      <c r="L13" s="46" t="s">
        <v>22</v>
      </c>
      <c r="M13" s="45" t="s">
        <v>24</v>
      </c>
    </row>
    <row r="14" spans="1:13" s="110" customFormat="1" ht="120.75" customHeight="1" x14ac:dyDescent="0.25">
      <c r="A14" s="25" t="s">
        <v>57</v>
      </c>
      <c r="B14" s="25" t="s">
        <v>63</v>
      </c>
      <c r="C14" s="25" t="s">
        <v>315</v>
      </c>
      <c r="D14" s="25" t="s">
        <v>56</v>
      </c>
      <c r="E14" s="25" t="s">
        <v>23</v>
      </c>
      <c r="F14" s="43">
        <v>1</v>
      </c>
      <c r="G14" s="44">
        <v>37296.86</v>
      </c>
      <c r="H14" s="44">
        <f t="shared" si="0"/>
        <v>37296.86</v>
      </c>
      <c r="I14" s="25"/>
      <c r="J14" s="25"/>
      <c r="K14" s="25"/>
      <c r="L14" s="46" t="s">
        <v>22</v>
      </c>
      <c r="M14" s="45" t="s">
        <v>24</v>
      </c>
    </row>
    <row r="15" spans="1:13" s="110" customFormat="1" ht="122.25" customHeight="1" x14ac:dyDescent="0.25">
      <c r="A15" s="25" t="s">
        <v>57</v>
      </c>
      <c r="B15" s="25" t="s">
        <v>64</v>
      </c>
      <c r="C15" s="25" t="s">
        <v>293</v>
      </c>
      <c r="D15" s="25" t="s">
        <v>56</v>
      </c>
      <c r="E15" s="25" t="s">
        <v>23</v>
      </c>
      <c r="F15" s="43">
        <v>1</v>
      </c>
      <c r="G15" s="44">
        <v>37296.86</v>
      </c>
      <c r="H15" s="44">
        <f t="shared" si="0"/>
        <v>37296.86</v>
      </c>
      <c r="I15" s="25"/>
      <c r="J15" s="25"/>
      <c r="K15" s="25"/>
      <c r="L15" s="46" t="s">
        <v>22</v>
      </c>
      <c r="M15" s="45" t="s">
        <v>24</v>
      </c>
    </row>
    <row r="16" spans="1:13" s="110" customFormat="1" ht="116.25" customHeight="1" x14ac:dyDescent="0.25">
      <c r="A16" s="25" t="s">
        <v>57</v>
      </c>
      <c r="B16" s="25" t="s">
        <v>65</v>
      </c>
      <c r="C16" s="25" t="s">
        <v>292</v>
      </c>
      <c r="D16" s="25" t="s">
        <v>56</v>
      </c>
      <c r="E16" s="25" t="s">
        <v>23</v>
      </c>
      <c r="F16" s="43">
        <v>1</v>
      </c>
      <c r="G16" s="44">
        <v>37296.86</v>
      </c>
      <c r="H16" s="44">
        <f t="shared" si="0"/>
        <v>37296.86</v>
      </c>
      <c r="I16" s="25"/>
      <c r="J16" s="25"/>
      <c r="K16" s="25"/>
      <c r="L16" s="46" t="s">
        <v>22</v>
      </c>
      <c r="M16" s="45" t="s">
        <v>24</v>
      </c>
    </row>
    <row r="17" spans="1:13" s="110" customFormat="1" ht="110.25" x14ac:dyDescent="0.25">
      <c r="A17" s="25" t="s">
        <v>57</v>
      </c>
      <c r="B17" s="25" t="s">
        <v>66</v>
      </c>
      <c r="C17" s="25" t="s">
        <v>291</v>
      </c>
      <c r="D17" s="25" t="s">
        <v>56</v>
      </c>
      <c r="E17" s="25" t="s">
        <v>23</v>
      </c>
      <c r="F17" s="43">
        <v>1</v>
      </c>
      <c r="G17" s="44">
        <v>37296.86</v>
      </c>
      <c r="H17" s="44">
        <f t="shared" si="0"/>
        <v>37296.86</v>
      </c>
      <c r="I17" s="25"/>
      <c r="J17" s="25"/>
      <c r="K17" s="25"/>
      <c r="L17" s="46" t="s">
        <v>22</v>
      </c>
      <c r="M17" s="45" t="s">
        <v>24</v>
      </c>
    </row>
    <row r="18" spans="1:13" s="110" customFormat="1" ht="119.25" customHeight="1" x14ac:dyDescent="0.25">
      <c r="A18" s="25" t="s">
        <v>57</v>
      </c>
      <c r="B18" s="25" t="s">
        <v>67</v>
      </c>
      <c r="C18" s="25" t="s">
        <v>68</v>
      </c>
      <c r="D18" s="25" t="s">
        <v>56</v>
      </c>
      <c r="E18" s="25" t="s">
        <v>23</v>
      </c>
      <c r="F18" s="43">
        <v>1</v>
      </c>
      <c r="G18" s="44">
        <v>37296.86</v>
      </c>
      <c r="H18" s="44">
        <f t="shared" si="0"/>
        <v>37296.86</v>
      </c>
      <c r="I18" s="25"/>
      <c r="J18" s="25"/>
      <c r="K18" s="25"/>
      <c r="L18" s="46" t="s">
        <v>22</v>
      </c>
      <c r="M18" s="45" t="s">
        <v>24</v>
      </c>
    </row>
    <row r="19" spans="1:13" s="110" customFormat="1" ht="123.75" customHeight="1" x14ac:dyDescent="0.25">
      <c r="A19" s="25" t="s">
        <v>57</v>
      </c>
      <c r="B19" s="25" t="s">
        <v>69</v>
      </c>
      <c r="C19" s="25" t="s">
        <v>70</v>
      </c>
      <c r="D19" s="25" t="s">
        <v>56</v>
      </c>
      <c r="E19" s="25" t="s">
        <v>23</v>
      </c>
      <c r="F19" s="43">
        <v>1</v>
      </c>
      <c r="G19" s="44">
        <v>37296.86</v>
      </c>
      <c r="H19" s="44">
        <f t="shared" si="0"/>
        <v>37296.86</v>
      </c>
      <c r="I19" s="25"/>
      <c r="J19" s="25"/>
      <c r="K19" s="25"/>
      <c r="L19" s="46" t="s">
        <v>22</v>
      </c>
      <c r="M19" s="45" t="s">
        <v>24</v>
      </c>
    </row>
    <row r="20" spans="1:13" s="110" customFormat="1" ht="130.5" customHeight="1" x14ac:dyDescent="0.25">
      <c r="A20" s="25" t="s">
        <v>57</v>
      </c>
      <c r="B20" s="25" t="s">
        <v>71</v>
      </c>
      <c r="C20" s="25" t="s">
        <v>72</v>
      </c>
      <c r="D20" s="25" t="s">
        <v>56</v>
      </c>
      <c r="E20" s="25" t="s">
        <v>23</v>
      </c>
      <c r="F20" s="43">
        <v>1</v>
      </c>
      <c r="G20" s="44">
        <v>37296.86</v>
      </c>
      <c r="H20" s="44">
        <f t="shared" si="0"/>
        <v>37296.86</v>
      </c>
      <c r="I20" s="25"/>
      <c r="J20" s="25"/>
      <c r="K20" s="25"/>
      <c r="L20" s="46" t="s">
        <v>22</v>
      </c>
      <c r="M20" s="45" t="s">
        <v>24</v>
      </c>
    </row>
    <row r="21" spans="1:13" s="110" customFormat="1" ht="110.25" x14ac:dyDescent="0.25">
      <c r="A21" s="25" t="s">
        <v>57</v>
      </c>
      <c r="B21" s="25" t="s">
        <v>73</v>
      </c>
      <c r="C21" s="25" t="s">
        <v>74</v>
      </c>
      <c r="D21" s="25" t="s">
        <v>56</v>
      </c>
      <c r="E21" s="25" t="s">
        <v>23</v>
      </c>
      <c r="F21" s="43">
        <v>1</v>
      </c>
      <c r="G21" s="44">
        <v>37296.86</v>
      </c>
      <c r="H21" s="44">
        <f t="shared" si="0"/>
        <v>37296.86</v>
      </c>
      <c r="I21" s="25"/>
      <c r="J21" s="25"/>
      <c r="K21" s="25"/>
      <c r="L21" s="46" t="s">
        <v>22</v>
      </c>
      <c r="M21" s="45" t="s">
        <v>24</v>
      </c>
    </row>
    <row r="22" spans="1:13" s="110" customFormat="1" ht="110.25" x14ac:dyDescent="0.25">
      <c r="A22" s="25" t="s">
        <v>57</v>
      </c>
      <c r="B22" s="25" t="s">
        <v>75</v>
      </c>
      <c r="C22" s="25" t="s">
        <v>76</v>
      </c>
      <c r="D22" s="25" t="s">
        <v>56</v>
      </c>
      <c r="E22" s="25" t="s">
        <v>23</v>
      </c>
      <c r="F22" s="43">
        <v>1</v>
      </c>
      <c r="G22" s="44">
        <v>37296.86</v>
      </c>
      <c r="H22" s="44">
        <f t="shared" si="0"/>
        <v>37296.86</v>
      </c>
      <c r="I22" s="25"/>
      <c r="J22" s="25"/>
      <c r="K22" s="25"/>
      <c r="L22" s="46" t="s">
        <v>22</v>
      </c>
      <c r="M22" s="45" t="s">
        <v>24</v>
      </c>
    </row>
    <row r="23" spans="1:13" s="110" customFormat="1" ht="110.25" x14ac:dyDescent="0.25">
      <c r="A23" s="25" t="s">
        <v>57</v>
      </c>
      <c r="B23" s="25" t="s">
        <v>77</v>
      </c>
      <c r="C23" s="25" t="s">
        <v>78</v>
      </c>
      <c r="D23" s="25" t="s">
        <v>56</v>
      </c>
      <c r="E23" s="25" t="s">
        <v>23</v>
      </c>
      <c r="F23" s="43">
        <v>1</v>
      </c>
      <c r="G23" s="44">
        <v>37296.86</v>
      </c>
      <c r="H23" s="44">
        <f t="shared" si="0"/>
        <v>37296.86</v>
      </c>
      <c r="I23" s="25"/>
      <c r="J23" s="25"/>
      <c r="K23" s="25"/>
      <c r="L23" s="46" t="s">
        <v>22</v>
      </c>
      <c r="M23" s="45" t="s">
        <v>24</v>
      </c>
    </row>
    <row r="24" spans="1:13" s="110" customFormat="1" ht="110.25" x14ac:dyDescent="0.25">
      <c r="A24" s="25" t="s">
        <v>57</v>
      </c>
      <c r="B24" s="25" t="s">
        <v>79</v>
      </c>
      <c r="C24" s="25" t="s">
        <v>80</v>
      </c>
      <c r="D24" s="25" t="s">
        <v>56</v>
      </c>
      <c r="E24" s="25" t="s">
        <v>23</v>
      </c>
      <c r="F24" s="43">
        <v>1</v>
      </c>
      <c r="G24" s="44">
        <v>37296.86</v>
      </c>
      <c r="H24" s="44">
        <f t="shared" si="0"/>
        <v>37296.86</v>
      </c>
      <c r="I24" s="25"/>
      <c r="J24" s="25"/>
      <c r="K24" s="25"/>
      <c r="L24" s="46" t="s">
        <v>22</v>
      </c>
      <c r="M24" s="45" t="s">
        <v>24</v>
      </c>
    </row>
    <row r="25" spans="1:13" s="110" customFormat="1" ht="110.25" x14ac:dyDescent="0.25">
      <c r="A25" s="25" t="s">
        <v>57</v>
      </c>
      <c r="B25" s="25" t="s">
        <v>81</v>
      </c>
      <c r="C25" s="25" t="s">
        <v>294</v>
      </c>
      <c r="D25" s="25" t="s">
        <v>56</v>
      </c>
      <c r="E25" s="25" t="s">
        <v>23</v>
      </c>
      <c r="F25" s="43">
        <v>1</v>
      </c>
      <c r="G25" s="44">
        <v>37296.86</v>
      </c>
      <c r="H25" s="44">
        <f t="shared" si="0"/>
        <v>37296.86</v>
      </c>
      <c r="I25" s="25"/>
      <c r="J25" s="25"/>
      <c r="K25" s="25"/>
      <c r="L25" s="46" t="s">
        <v>22</v>
      </c>
      <c r="M25" s="45" t="s">
        <v>24</v>
      </c>
    </row>
    <row r="26" spans="1:13" s="110" customFormat="1" ht="121.5" customHeight="1" x14ac:dyDescent="0.25">
      <c r="A26" s="25" t="s">
        <v>57</v>
      </c>
      <c r="B26" s="25" t="s">
        <v>82</v>
      </c>
      <c r="C26" s="25" t="s">
        <v>295</v>
      </c>
      <c r="D26" s="25" t="s">
        <v>56</v>
      </c>
      <c r="E26" s="25" t="s">
        <v>23</v>
      </c>
      <c r="F26" s="43">
        <v>1</v>
      </c>
      <c r="G26" s="44">
        <v>37296.86</v>
      </c>
      <c r="H26" s="44">
        <f t="shared" si="0"/>
        <v>37296.86</v>
      </c>
      <c r="I26" s="25"/>
      <c r="J26" s="25"/>
      <c r="K26" s="25"/>
      <c r="L26" s="46" t="s">
        <v>22</v>
      </c>
      <c r="M26" s="45" t="s">
        <v>24</v>
      </c>
    </row>
    <row r="27" spans="1:13" s="110" customFormat="1" ht="110.25" x14ac:dyDescent="0.25">
      <c r="A27" s="25" t="s">
        <v>57</v>
      </c>
      <c r="B27" s="25" t="s">
        <v>83</v>
      </c>
      <c r="C27" s="25" t="s">
        <v>296</v>
      </c>
      <c r="D27" s="25" t="s">
        <v>56</v>
      </c>
      <c r="E27" s="31" t="s">
        <v>23</v>
      </c>
      <c r="F27" s="43">
        <v>1</v>
      </c>
      <c r="G27" s="44">
        <v>37296.86</v>
      </c>
      <c r="H27" s="44">
        <f t="shared" si="0"/>
        <v>37296.86</v>
      </c>
      <c r="I27" s="25"/>
      <c r="J27" s="25"/>
      <c r="K27" s="25"/>
      <c r="L27" s="46" t="s">
        <v>22</v>
      </c>
      <c r="M27" s="45" t="s">
        <v>24</v>
      </c>
    </row>
    <row r="28" spans="1:13" s="110" customFormat="1" ht="125.25" customHeight="1" x14ac:dyDescent="0.25">
      <c r="A28" s="52" t="s">
        <v>57</v>
      </c>
      <c r="B28" s="25" t="s">
        <v>84</v>
      </c>
      <c r="C28" s="25" t="s">
        <v>297</v>
      </c>
      <c r="D28" s="25" t="s">
        <v>56</v>
      </c>
      <c r="E28" s="31" t="s">
        <v>23</v>
      </c>
      <c r="F28" s="43">
        <v>1</v>
      </c>
      <c r="G28" s="44">
        <v>37296.86</v>
      </c>
      <c r="H28" s="44">
        <f t="shared" si="0"/>
        <v>37296.86</v>
      </c>
      <c r="I28" s="25"/>
      <c r="J28" s="25"/>
      <c r="K28" s="25"/>
      <c r="L28" s="46" t="s">
        <v>22</v>
      </c>
      <c r="M28" s="45" t="s">
        <v>24</v>
      </c>
    </row>
    <row r="29" spans="1:13" s="110" customFormat="1" ht="50.25" customHeight="1" x14ac:dyDescent="0.25">
      <c r="A29" s="61" t="s">
        <v>57</v>
      </c>
      <c r="B29" s="119" t="s">
        <v>85</v>
      </c>
      <c r="C29" s="24" t="s">
        <v>86</v>
      </c>
      <c r="D29" s="25" t="s">
        <v>87</v>
      </c>
      <c r="E29" s="31" t="s">
        <v>25</v>
      </c>
      <c r="F29" s="25">
        <v>2</v>
      </c>
      <c r="G29" s="47">
        <v>45000</v>
      </c>
      <c r="H29" s="47">
        <f>F29*G29</f>
        <v>90000</v>
      </c>
      <c r="I29" s="48"/>
      <c r="J29" s="25"/>
      <c r="K29" s="25"/>
      <c r="L29" s="46" t="s">
        <v>88</v>
      </c>
      <c r="M29" s="78" t="s">
        <v>18</v>
      </c>
    </row>
    <row r="30" spans="1:13" s="110" customFormat="1" ht="63" x14ac:dyDescent="0.25">
      <c r="A30" s="23" t="s">
        <v>57</v>
      </c>
      <c r="B30" s="59" t="s">
        <v>330</v>
      </c>
      <c r="C30" s="59" t="s">
        <v>329</v>
      </c>
      <c r="D30" s="59" t="s">
        <v>20</v>
      </c>
      <c r="E30" s="59" t="s">
        <v>23</v>
      </c>
      <c r="F30" s="59">
        <v>1</v>
      </c>
      <c r="G30" s="69">
        <v>1420000</v>
      </c>
      <c r="H30" s="69">
        <v>1420000</v>
      </c>
      <c r="I30" s="59"/>
      <c r="J30" s="59"/>
      <c r="K30" s="59"/>
      <c r="L30" s="59" t="s">
        <v>17</v>
      </c>
      <c r="M30" s="78" t="s">
        <v>18</v>
      </c>
    </row>
    <row r="31" spans="1:13" s="110" customFormat="1" ht="63" x14ac:dyDescent="0.25">
      <c r="A31" s="61" t="s">
        <v>89</v>
      </c>
      <c r="B31" s="59" t="s">
        <v>326</v>
      </c>
      <c r="C31" s="59" t="s">
        <v>325</v>
      </c>
      <c r="D31" s="59" t="s">
        <v>15</v>
      </c>
      <c r="E31" s="31" t="s">
        <v>25</v>
      </c>
      <c r="F31" s="25">
        <v>4</v>
      </c>
      <c r="G31" s="62">
        <v>11625</v>
      </c>
      <c r="H31" s="63">
        <f t="shared" ref="H31:H32" si="1">F31*G31</f>
        <v>46500</v>
      </c>
      <c r="I31" s="64"/>
      <c r="J31" s="41"/>
      <c r="K31" s="41"/>
      <c r="L31" s="120" t="s">
        <v>88</v>
      </c>
      <c r="M31" s="65" t="s">
        <v>334</v>
      </c>
    </row>
    <row r="32" spans="1:13" s="110" customFormat="1" ht="63" x14ac:dyDescent="0.25">
      <c r="A32" s="61" t="s">
        <v>89</v>
      </c>
      <c r="B32" s="59" t="s">
        <v>33</v>
      </c>
      <c r="C32" s="59" t="s">
        <v>31</v>
      </c>
      <c r="D32" s="59" t="s">
        <v>15</v>
      </c>
      <c r="E32" s="31" t="s">
        <v>32</v>
      </c>
      <c r="F32" s="25">
        <v>400</v>
      </c>
      <c r="G32" s="66">
        <v>152</v>
      </c>
      <c r="H32" s="66">
        <f t="shared" si="1"/>
        <v>60800</v>
      </c>
      <c r="I32" s="67"/>
      <c r="J32" s="67"/>
      <c r="K32" s="68"/>
      <c r="L32" s="120" t="s">
        <v>88</v>
      </c>
      <c r="M32" s="65" t="s">
        <v>334</v>
      </c>
    </row>
    <row r="33" spans="1:13" s="110" customFormat="1" ht="63" x14ac:dyDescent="0.25">
      <c r="A33" s="59" t="s">
        <v>89</v>
      </c>
      <c r="B33" s="59" t="s">
        <v>90</v>
      </c>
      <c r="C33" s="59" t="s">
        <v>90</v>
      </c>
      <c r="D33" s="59" t="s">
        <v>15</v>
      </c>
      <c r="E33" s="31" t="s">
        <v>25</v>
      </c>
      <c r="F33" s="25">
        <v>1</v>
      </c>
      <c r="G33" s="69">
        <v>23660</v>
      </c>
      <c r="H33" s="66">
        <f>F33*G33</f>
        <v>23660</v>
      </c>
      <c r="I33" s="60"/>
      <c r="J33" s="59"/>
      <c r="K33" s="59"/>
      <c r="L33" s="120" t="s">
        <v>88</v>
      </c>
      <c r="M33" s="78" t="s">
        <v>18</v>
      </c>
    </row>
    <row r="34" spans="1:13" s="110" customFormat="1" ht="63" x14ac:dyDescent="0.25">
      <c r="A34" s="59" t="s">
        <v>89</v>
      </c>
      <c r="B34" s="59" t="s">
        <v>91</v>
      </c>
      <c r="C34" s="59" t="s">
        <v>92</v>
      </c>
      <c r="D34" s="59" t="s">
        <v>15</v>
      </c>
      <c r="E34" s="31" t="s">
        <v>25</v>
      </c>
      <c r="F34" s="25">
        <v>1</v>
      </c>
      <c r="G34" s="69">
        <v>4500</v>
      </c>
      <c r="H34" s="66">
        <f>F34*G34</f>
        <v>4500</v>
      </c>
      <c r="I34" s="60"/>
      <c r="J34" s="59"/>
      <c r="K34" s="59"/>
      <c r="L34" s="120" t="s">
        <v>88</v>
      </c>
      <c r="M34" s="78" t="s">
        <v>18</v>
      </c>
    </row>
    <row r="35" spans="1:13" s="110" customFormat="1" ht="63" x14ac:dyDescent="0.25">
      <c r="A35" s="59" t="s">
        <v>89</v>
      </c>
      <c r="B35" s="59" t="s">
        <v>93</v>
      </c>
      <c r="C35" s="70" t="s">
        <v>94</v>
      </c>
      <c r="D35" s="59" t="s">
        <v>15</v>
      </c>
      <c r="E35" s="31" t="s">
        <v>25</v>
      </c>
      <c r="F35" s="25">
        <v>100</v>
      </c>
      <c r="G35" s="69">
        <v>10</v>
      </c>
      <c r="H35" s="66">
        <f>F35*G35</f>
        <v>1000</v>
      </c>
      <c r="I35" s="60"/>
      <c r="J35" s="59"/>
      <c r="K35" s="59"/>
      <c r="L35" s="120" t="s">
        <v>88</v>
      </c>
      <c r="M35" s="78" t="s">
        <v>18</v>
      </c>
    </row>
    <row r="36" spans="1:13" s="110" customFormat="1" ht="63" x14ac:dyDescent="0.25">
      <c r="A36" s="71" t="s">
        <v>89</v>
      </c>
      <c r="B36" s="71" t="s">
        <v>95</v>
      </c>
      <c r="C36" s="71" t="s">
        <v>96</v>
      </c>
      <c r="D36" s="71" t="s">
        <v>20</v>
      </c>
      <c r="E36" s="31" t="s">
        <v>25</v>
      </c>
      <c r="F36" s="71">
        <v>4</v>
      </c>
      <c r="G36" s="63">
        <v>31250</v>
      </c>
      <c r="H36" s="63">
        <v>125000</v>
      </c>
      <c r="I36" s="71"/>
      <c r="J36" s="71"/>
      <c r="K36" s="71"/>
      <c r="L36" s="120" t="s">
        <v>17</v>
      </c>
      <c r="M36" s="65" t="s">
        <v>24</v>
      </c>
    </row>
    <row r="37" spans="1:13" s="110" customFormat="1" ht="63" x14ac:dyDescent="0.25">
      <c r="A37" s="71" t="s">
        <v>89</v>
      </c>
      <c r="B37" s="71" t="s">
        <v>97</v>
      </c>
      <c r="C37" s="71" t="s">
        <v>98</v>
      </c>
      <c r="D37" s="71" t="s">
        <v>20</v>
      </c>
      <c r="E37" s="31" t="s">
        <v>99</v>
      </c>
      <c r="F37" s="71">
        <v>1</v>
      </c>
      <c r="G37" s="63">
        <v>89285.71</v>
      </c>
      <c r="H37" s="63">
        <v>89285.71</v>
      </c>
      <c r="I37" s="71"/>
      <c r="J37" s="71"/>
      <c r="K37" s="71"/>
      <c r="L37" s="120" t="s">
        <v>17</v>
      </c>
      <c r="M37" s="65" t="s">
        <v>24</v>
      </c>
    </row>
    <row r="38" spans="1:13" s="110" customFormat="1" ht="63" x14ac:dyDescent="0.25">
      <c r="A38" s="71" t="s">
        <v>89</v>
      </c>
      <c r="B38" s="71" t="s">
        <v>95</v>
      </c>
      <c r="C38" s="71" t="s">
        <v>96</v>
      </c>
      <c r="D38" s="71" t="s">
        <v>20</v>
      </c>
      <c r="E38" s="31" t="s">
        <v>25</v>
      </c>
      <c r="F38" s="71">
        <v>1</v>
      </c>
      <c r="G38" s="63">
        <v>35714.29</v>
      </c>
      <c r="H38" s="63">
        <v>35714.29</v>
      </c>
      <c r="I38" s="71"/>
      <c r="J38" s="71"/>
      <c r="K38" s="71"/>
      <c r="L38" s="120" t="s">
        <v>17</v>
      </c>
      <c r="M38" s="65" t="s">
        <v>24</v>
      </c>
    </row>
    <row r="39" spans="1:13" s="110" customFormat="1" ht="63" x14ac:dyDescent="0.25">
      <c r="A39" s="71" t="s">
        <v>89</v>
      </c>
      <c r="B39" s="71" t="s">
        <v>95</v>
      </c>
      <c r="C39" s="71" t="s">
        <v>96</v>
      </c>
      <c r="D39" s="71" t="s">
        <v>20</v>
      </c>
      <c r="E39" s="31" t="s">
        <v>25</v>
      </c>
      <c r="F39" s="71">
        <v>1</v>
      </c>
      <c r="G39" s="63">
        <v>16964.29</v>
      </c>
      <c r="H39" s="63">
        <v>16964.29</v>
      </c>
      <c r="I39" s="71"/>
      <c r="J39" s="71"/>
      <c r="K39" s="71"/>
      <c r="L39" s="120" t="s">
        <v>17</v>
      </c>
      <c r="M39" s="65" t="s">
        <v>24</v>
      </c>
    </row>
    <row r="40" spans="1:13" s="110" customFormat="1" ht="31.5" x14ac:dyDescent="0.25">
      <c r="A40" s="59" t="s">
        <v>89</v>
      </c>
      <c r="B40" s="59" t="s">
        <v>100</v>
      </c>
      <c r="C40" s="59" t="s">
        <v>101</v>
      </c>
      <c r="D40" s="59" t="s">
        <v>102</v>
      </c>
      <c r="E40" s="31" t="s">
        <v>99</v>
      </c>
      <c r="F40" s="59">
        <v>1</v>
      </c>
      <c r="G40" s="69">
        <v>1903571.43</v>
      </c>
      <c r="H40" s="69">
        <v>1903571.43</v>
      </c>
      <c r="I40" s="59"/>
      <c r="J40" s="59"/>
      <c r="K40" s="59"/>
      <c r="L40" s="120" t="s">
        <v>88</v>
      </c>
      <c r="M40" s="65" t="s">
        <v>334</v>
      </c>
    </row>
    <row r="41" spans="1:13" s="110" customFormat="1" ht="63" x14ac:dyDescent="0.25">
      <c r="A41" s="59" t="s">
        <v>89</v>
      </c>
      <c r="B41" s="59" t="s">
        <v>103</v>
      </c>
      <c r="C41" s="59" t="s">
        <v>104</v>
      </c>
      <c r="D41" s="59" t="s">
        <v>15</v>
      </c>
      <c r="E41" s="31" t="s">
        <v>25</v>
      </c>
      <c r="F41" s="59">
        <v>1</v>
      </c>
      <c r="G41" s="69">
        <v>122350</v>
      </c>
      <c r="H41" s="69">
        <v>122350</v>
      </c>
      <c r="I41" s="59"/>
      <c r="J41" s="59"/>
      <c r="K41" s="59"/>
      <c r="L41" s="120" t="s">
        <v>88</v>
      </c>
      <c r="M41" s="65" t="s">
        <v>334</v>
      </c>
    </row>
    <row r="42" spans="1:13" s="110" customFormat="1" ht="63" x14ac:dyDescent="0.25">
      <c r="A42" s="59" t="s">
        <v>89</v>
      </c>
      <c r="B42" s="59" t="s">
        <v>105</v>
      </c>
      <c r="C42" s="59" t="s">
        <v>106</v>
      </c>
      <c r="D42" s="59" t="s">
        <v>15</v>
      </c>
      <c r="E42" s="31" t="s">
        <v>25</v>
      </c>
      <c r="F42" s="71">
        <v>14</v>
      </c>
      <c r="G42" s="62">
        <v>8000</v>
      </c>
      <c r="H42" s="62">
        <v>112000</v>
      </c>
      <c r="I42" s="59"/>
      <c r="J42" s="59"/>
      <c r="K42" s="59"/>
      <c r="L42" s="120" t="s">
        <v>88</v>
      </c>
      <c r="M42" s="65" t="s">
        <v>334</v>
      </c>
    </row>
    <row r="43" spans="1:13" s="110" customFormat="1" ht="63" x14ac:dyDescent="0.25">
      <c r="A43" s="59" t="s">
        <v>89</v>
      </c>
      <c r="B43" s="59" t="s">
        <v>107</v>
      </c>
      <c r="C43" s="59" t="s">
        <v>108</v>
      </c>
      <c r="D43" s="59" t="s">
        <v>15</v>
      </c>
      <c r="E43" s="31" t="s">
        <v>25</v>
      </c>
      <c r="F43" s="59">
        <v>1</v>
      </c>
      <c r="G43" s="69">
        <v>168665</v>
      </c>
      <c r="H43" s="69">
        <v>168665</v>
      </c>
      <c r="I43" s="59"/>
      <c r="J43" s="59"/>
      <c r="K43" s="59"/>
      <c r="L43" s="120" t="s">
        <v>88</v>
      </c>
      <c r="M43" s="65" t="s">
        <v>334</v>
      </c>
    </row>
    <row r="44" spans="1:13" s="110" customFormat="1" ht="63" x14ac:dyDescent="0.25">
      <c r="A44" s="61" t="s">
        <v>89</v>
      </c>
      <c r="B44" s="73" t="s">
        <v>109</v>
      </c>
      <c r="C44" s="61" t="s">
        <v>110</v>
      </c>
      <c r="D44" s="24" t="s">
        <v>15</v>
      </c>
      <c r="E44" s="31" t="s">
        <v>23</v>
      </c>
      <c r="F44" s="61">
        <v>1</v>
      </c>
      <c r="G44" s="74">
        <v>341964.29</v>
      </c>
      <c r="H44" s="72">
        <f>F44*G44</f>
        <v>341964.29</v>
      </c>
      <c r="I44" s="67"/>
      <c r="J44" s="67"/>
      <c r="K44" s="68"/>
      <c r="L44" s="120" t="s">
        <v>88</v>
      </c>
      <c r="M44" s="78" t="s">
        <v>18</v>
      </c>
    </row>
    <row r="45" spans="1:13" s="110" customFormat="1" ht="63" x14ac:dyDescent="0.25">
      <c r="A45" s="61" t="s">
        <v>89</v>
      </c>
      <c r="B45" s="25" t="s">
        <v>111</v>
      </c>
      <c r="C45" s="25" t="s">
        <v>112</v>
      </c>
      <c r="D45" s="24" t="s">
        <v>15</v>
      </c>
      <c r="E45" s="31" t="s">
        <v>23</v>
      </c>
      <c r="F45" s="61">
        <v>1</v>
      </c>
      <c r="G45" s="74">
        <v>44000</v>
      </c>
      <c r="H45" s="74">
        <f t="shared" ref="H45" si="2">F45*G45</f>
        <v>44000</v>
      </c>
      <c r="I45" s="67"/>
      <c r="J45" s="67"/>
      <c r="K45" s="68"/>
      <c r="L45" s="120" t="s">
        <v>22</v>
      </c>
      <c r="M45" s="65" t="s">
        <v>334</v>
      </c>
    </row>
    <row r="46" spans="1:13" s="110" customFormat="1" ht="63" x14ac:dyDescent="0.25">
      <c r="A46" s="24" t="s">
        <v>113</v>
      </c>
      <c r="B46" s="24" t="s">
        <v>114</v>
      </c>
      <c r="C46" s="24" t="s">
        <v>115</v>
      </c>
      <c r="D46" s="24" t="s">
        <v>15</v>
      </c>
      <c r="E46" s="31" t="s">
        <v>23</v>
      </c>
      <c r="F46" s="61">
        <v>1</v>
      </c>
      <c r="G46" s="74">
        <v>480000</v>
      </c>
      <c r="H46" s="74">
        <v>480000</v>
      </c>
      <c r="I46" s="117"/>
      <c r="J46" s="116"/>
      <c r="K46" s="116"/>
      <c r="L46" s="121" t="s">
        <v>17</v>
      </c>
      <c r="M46" s="18" t="s">
        <v>18</v>
      </c>
    </row>
    <row r="47" spans="1:13" s="110" customFormat="1" ht="78.75" x14ac:dyDescent="0.25">
      <c r="A47" s="24" t="s">
        <v>113</v>
      </c>
      <c r="B47" s="24" t="s">
        <v>298</v>
      </c>
      <c r="C47" s="24" t="s">
        <v>299</v>
      </c>
      <c r="D47" s="24" t="s">
        <v>20</v>
      </c>
      <c r="E47" s="31" t="s">
        <v>240</v>
      </c>
      <c r="F47" s="61">
        <v>1</v>
      </c>
      <c r="G47" s="74">
        <v>1741071.43</v>
      </c>
      <c r="H47" s="74">
        <v>1741071.43</v>
      </c>
      <c r="I47" s="117"/>
      <c r="J47" s="116"/>
      <c r="K47" s="116"/>
      <c r="L47" s="121" t="s">
        <v>262</v>
      </c>
      <c r="M47" s="18" t="s">
        <v>24</v>
      </c>
    </row>
    <row r="48" spans="1:13" s="110" customFormat="1" ht="63" x14ac:dyDescent="0.25">
      <c r="A48" s="8" t="s">
        <v>27</v>
      </c>
      <c r="B48" s="9" t="s">
        <v>34</v>
      </c>
      <c r="C48" s="9" t="s">
        <v>35</v>
      </c>
      <c r="D48" s="24" t="s">
        <v>15</v>
      </c>
      <c r="E48" s="31" t="s">
        <v>25</v>
      </c>
      <c r="F48" s="7">
        <v>2</v>
      </c>
      <c r="G48" s="10">
        <v>31250</v>
      </c>
      <c r="H48" s="10">
        <v>62500</v>
      </c>
      <c r="I48" s="111"/>
      <c r="J48" s="111"/>
      <c r="K48" s="111"/>
      <c r="L48" s="121" t="s">
        <v>17</v>
      </c>
      <c r="M48" s="18" t="s">
        <v>18</v>
      </c>
    </row>
    <row r="49" spans="1:13" s="110" customFormat="1" ht="63" x14ac:dyDescent="0.25">
      <c r="A49" s="8" t="s">
        <v>27</v>
      </c>
      <c r="B49" s="9" t="s">
        <v>36</v>
      </c>
      <c r="C49" s="9" t="s">
        <v>36</v>
      </c>
      <c r="D49" s="24" t="s">
        <v>15</v>
      </c>
      <c r="E49" s="31" t="s">
        <v>25</v>
      </c>
      <c r="F49" s="7">
        <v>300</v>
      </c>
      <c r="G49" s="10">
        <v>7.5</v>
      </c>
      <c r="H49" s="10">
        <v>2250</v>
      </c>
      <c r="I49" s="111"/>
      <c r="J49" s="111"/>
      <c r="K49" s="111"/>
      <c r="L49" s="121" t="s">
        <v>17</v>
      </c>
      <c r="M49" s="18" t="s">
        <v>24</v>
      </c>
    </row>
    <row r="50" spans="1:13" s="110" customFormat="1" ht="63" x14ac:dyDescent="0.25">
      <c r="A50" s="8" t="s">
        <v>27</v>
      </c>
      <c r="B50" s="9" t="s">
        <v>37</v>
      </c>
      <c r="C50" s="9" t="s">
        <v>38</v>
      </c>
      <c r="D50" s="24" t="s">
        <v>15</v>
      </c>
      <c r="E50" s="31" t="s">
        <v>25</v>
      </c>
      <c r="F50" s="7">
        <v>4</v>
      </c>
      <c r="G50" s="10">
        <v>13392.86</v>
      </c>
      <c r="H50" s="10">
        <v>53571.44</v>
      </c>
      <c r="I50" s="111"/>
      <c r="J50" s="111"/>
      <c r="K50" s="111"/>
      <c r="L50" s="121" t="s">
        <v>17</v>
      </c>
      <c r="M50" s="18" t="s">
        <v>24</v>
      </c>
    </row>
    <row r="51" spans="1:13" s="110" customFormat="1" ht="63" x14ac:dyDescent="0.25">
      <c r="A51" s="8" t="s">
        <v>27</v>
      </c>
      <c r="B51" s="9" t="s">
        <v>39</v>
      </c>
      <c r="C51" s="9" t="s">
        <v>40</v>
      </c>
      <c r="D51" s="24" t="s">
        <v>15</v>
      </c>
      <c r="E51" s="31" t="s">
        <v>23</v>
      </c>
      <c r="F51" s="7">
        <v>1</v>
      </c>
      <c r="G51" s="10">
        <v>229641.07</v>
      </c>
      <c r="H51" s="10">
        <v>229641.07</v>
      </c>
      <c r="I51" s="111"/>
      <c r="J51" s="111"/>
      <c r="K51" s="111"/>
      <c r="L51" s="121" t="s">
        <v>22</v>
      </c>
      <c r="M51" s="65" t="s">
        <v>334</v>
      </c>
    </row>
    <row r="52" spans="1:13" s="110" customFormat="1" ht="63" x14ac:dyDescent="0.25">
      <c r="A52" s="49" t="s">
        <v>41</v>
      </c>
      <c r="B52" s="49" t="s">
        <v>42</v>
      </c>
      <c r="C52" s="49" t="s">
        <v>43</v>
      </c>
      <c r="D52" s="71" t="s">
        <v>20</v>
      </c>
      <c r="E52" s="31" t="s">
        <v>25</v>
      </c>
      <c r="F52" s="50">
        <v>1</v>
      </c>
      <c r="G52" s="51">
        <v>660580</v>
      </c>
      <c r="H52" s="51">
        <f t="shared" ref="H52" si="3">F52*G52</f>
        <v>660580</v>
      </c>
      <c r="I52" s="49"/>
      <c r="J52" s="49"/>
      <c r="K52" s="52"/>
      <c r="L52" s="122" t="s">
        <v>17</v>
      </c>
      <c r="M52" s="65" t="s">
        <v>334</v>
      </c>
    </row>
    <row r="53" spans="1:13" s="110" customFormat="1" ht="54" customHeight="1" x14ac:dyDescent="0.25">
      <c r="A53" s="8" t="s">
        <v>14</v>
      </c>
      <c r="B53" s="71" t="s">
        <v>116</v>
      </c>
      <c r="C53" s="71" t="s">
        <v>117</v>
      </c>
      <c r="D53" s="71" t="s">
        <v>56</v>
      </c>
      <c r="E53" s="31" t="s">
        <v>23</v>
      </c>
      <c r="F53" s="76">
        <v>1</v>
      </c>
      <c r="G53" s="77">
        <v>100000</v>
      </c>
      <c r="H53" s="77">
        <f>F53*G53</f>
        <v>100000</v>
      </c>
      <c r="I53" s="18"/>
      <c r="J53" s="18"/>
      <c r="K53" s="18"/>
      <c r="L53" s="123" t="s">
        <v>88</v>
      </c>
      <c r="M53" s="65" t="s">
        <v>334</v>
      </c>
    </row>
    <row r="54" spans="1:13" s="110" customFormat="1" ht="63" x14ac:dyDescent="0.25">
      <c r="A54" s="11" t="s">
        <v>14</v>
      </c>
      <c r="B54" s="71" t="s">
        <v>48</v>
      </c>
      <c r="C54" s="71" t="s">
        <v>21</v>
      </c>
      <c r="D54" s="71" t="s">
        <v>20</v>
      </c>
      <c r="E54" s="31" t="s">
        <v>32</v>
      </c>
      <c r="F54" s="76">
        <v>1140</v>
      </c>
      <c r="G54" s="77">
        <v>151.79</v>
      </c>
      <c r="H54" s="77">
        <f t="shared" ref="H54:H65" si="4">F54*G54</f>
        <v>173040.59999999998</v>
      </c>
      <c r="I54" s="11"/>
      <c r="J54" s="79"/>
      <c r="K54" s="79"/>
      <c r="L54" s="124" t="s">
        <v>17</v>
      </c>
      <c r="M54" s="65" t="s">
        <v>334</v>
      </c>
    </row>
    <row r="55" spans="1:13" s="110" customFormat="1" ht="63" x14ac:dyDescent="0.25">
      <c r="A55" s="35" t="s">
        <v>14</v>
      </c>
      <c r="B55" s="36" t="s">
        <v>44</v>
      </c>
      <c r="C55" s="36" t="s">
        <v>19</v>
      </c>
      <c r="D55" s="36" t="s">
        <v>20</v>
      </c>
      <c r="E55" s="31" t="s">
        <v>32</v>
      </c>
      <c r="F55" s="37">
        <v>1600</v>
      </c>
      <c r="G55" s="38">
        <v>150</v>
      </c>
      <c r="H55" s="38">
        <f t="shared" si="4"/>
        <v>240000</v>
      </c>
      <c r="I55" s="5"/>
      <c r="J55" s="5"/>
      <c r="K55" s="5"/>
      <c r="L55" s="125" t="s">
        <v>17</v>
      </c>
      <c r="M55" s="5" t="s">
        <v>24</v>
      </c>
    </row>
    <row r="56" spans="1:13" s="110" customFormat="1" ht="63" x14ac:dyDescent="0.25">
      <c r="A56" s="53" t="s">
        <v>14</v>
      </c>
      <c r="B56" s="54" t="s">
        <v>33</v>
      </c>
      <c r="C56" s="54" t="s">
        <v>31</v>
      </c>
      <c r="D56" s="54" t="s">
        <v>20</v>
      </c>
      <c r="E56" s="31" t="s">
        <v>16</v>
      </c>
      <c r="F56" s="55">
        <v>2000</v>
      </c>
      <c r="G56" s="56">
        <v>156.25</v>
      </c>
      <c r="H56" s="56">
        <f t="shared" si="4"/>
        <v>312500</v>
      </c>
      <c r="I56" s="57"/>
      <c r="J56" s="57"/>
      <c r="K56" s="57"/>
      <c r="L56" s="126" t="s">
        <v>17</v>
      </c>
      <c r="M56" s="65" t="s">
        <v>334</v>
      </c>
    </row>
    <row r="57" spans="1:13" s="110" customFormat="1" ht="63" x14ac:dyDescent="0.25">
      <c r="A57" s="11" t="s">
        <v>14</v>
      </c>
      <c r="B57" s="26" t="s">
        <v>33</v>
      </c>
      <c r="C57" s="26" t="s">
        <v>31</v>
      </c>
      <c r="D57" s="26" t="s">
        <v>20</v>
      </c>
      <c r="E57" s="31" t="s">
        <v>16</v>
      </c>
      <c r="F57" s="27">
        <v>1000</v>
      </c>
      <c r="G57" s="28">
        <v>196.43</v>
      </c>
      <c r="H57" s="28">
        <f t="shared" si="4"/>
        <v>196430</v>
      </c>
      <c r="I57" s="11"/>
      <c r="J57" s="11"/>
      <c r="K57" s="11"/>
      <c r="L57" s="89" t="s">
        <v>22</v>
      </c>
      <c r="M57" s="65" t="s">
        <v>334</v>
      </c>
    </row>
    <row r="58" spans="1:13" s="110" customFormat="1" ht="63" x14ac:dyDescent="0.25">
      <c r="A58" s="11" t="s">
        <v>14</v>
      </c>
      <c r="B58" s="71" t="s">
        <v>118</v>
      </c>
      <c r="C58" s="71" t="s">
        <v>119</v>
      </c>
      <c r="D58" s="71" t="s">
        <v>15</v>
      </c>
      <c r="E58" s="31" t="s">
        <v>25</v>
      </c>
      <c r="F58" s="76">
        <v>3</v>
      </c>
      <c r="G58" s="77">
        <v>6900</v>
      </c>
      <c r="H58" s="77">
        <f t="shared" si="4"/>
        <v>20700</v>
      </c>
      <c r="I58" s="11"/>
      <c r="J58" s="79"/>
      <c r="K58" s="79"/>
      <c r="L58" s="123" t="s">
        <v>88</v>
      </c>
      <c r="M58" s="65" t="s">
        <v>334</v>
      </c>
    </row>
    <row r="59" spans="1:13" s="110" customFormat="1" ht="63" x14ac:dyDescent="0.25">
      <c r="A59" s="11" t="s">
        <v>14</v>
      </c>
      <c r="B59" s="71" t="s">
        <v>118</v>
      </c>
      <c r="C59" s="71" t="s">
        <v>119</v>
      </c>
      <c r="D59" s="71" t="s">
        <v>15</v>
      </c>
      <c r="E59" s="31" t="s">
        <v>25</v>
      </c>
      <c r="F59" s="76">
        <v>7</v>
      </c>
      <c r="G59" s="77">
        <v>3600</v>
      </c>
      <c r="H59" s="77">
        <f t="shared" si="4"/>
        <v>25200</v>
      </c>
      <c r="I59" s="11"/>
      <c r="J59" s="79"/>
      <c r="K59" s="79"/>
      <c r="L59" s="123" t="s">
        <v>88</v>
      </c>
      <c r="M59" s="78" t="s">
        <v>18</v>
      </c>
    </row>
    <row r="60" spans="1:13" s="110" customFormat="1" ht="63" x14ac:dyDescent="0.25">
      <c r="A60" s="11" t="s">
        <v>14</v>
      </c>
      <c r="B60" s="71" t="s">
        <v>120</v>
      </c>
      <c r="C60" s="71" t="s">
        <v>121</v>
      </c>
      <c r="D60" s="71" t="s">
        <v>15</v>
      </c>
      <c r="E60" s="31" t="s">
        <v>25</v>
      </c>
      <c r="F60" s="76">
        <v>1</v>
      </c>
      <c r="G60" s="77">
        <v>5000</v>
      </c>
      <c r="H60" s="77">
        <f t="shared" si="4"/>
        <v>5000</v>
      </c>
      <c r="I60" s="11"/>
      <c r="J60" s="79"/>
      <c r="K60" s="79"/>
      <c r="L60" s="123" t="s">
        <v>88</v>
      </c>
      <c r="M60" s="78" t="s">
        <v>18</v>
      </c>
    </row>
    <row r="61" spans="1:13" s="110" customFormat="1" ht="63" x14ac:dyDescent="0.25">
      <c r="A61" s="11" t="s">
        <v>14</v>
      </c>
      <c r="B61" s="71" t="s">
        <v>111</v>
      </c>
      <c r="C61" s="71" t="s">
        <v>112</v>
      </c>
      <c r="D61" s="71" t="s">
        <v>15</v>
      </c>
      <c r="E61" s="31" t="s">
        <v>23</v>
      </c>
      <c r="F61" s="76">
        <v>1</v>
      </c>
      <c r="G61" s="77">
        <v>108000</v>
      </c>
      <c r="H61" s="77">
        <f t="shared" si="4"/>
        <v>108000</v>
      </c>
      <c r="I61" s="11"/>
      <c r="J61" s="79"/>
      <c r="K61" s="79"/>
      <c r="L61" s="123" t="s">
        <v>88</v>
      </c>
      <c r="M61" s="65" t="s">
        <v>334</v>
      </c>
    </row>
    <row r="62" spans="1:13" s="110" customFormat="1" ht="63" x14ac:dyDescent="0.25">
      <c r="A62" s="11" t="s">
        <v>14</v>
      </c>
      <c r="B62" s="71" t="s">
        <v>122</v>
      </c>
      <c r="C62" s="71" t="s">
        <v>123</v>
      </c>
      <c r="D62" s="71" t="s">
        <v>15</v>
      </c>
      <c r="E62" s="31" t="s">
        <v>23</v>
      </c>
      <c r="F62" s="76">
        <v>1</v>
      </c>
      <c r="G62" s="77">
        <v>10000</v>
      </c>
      <c r="H62" s="77">
        <f t="shared" si="4"/>
        <v>10000</v>
      </c>
      <c r="I62" s="11"/>
      <c r="J62" s="79"/>
      <c r="K62" s="79"/>
      <c r="L62" s="124" t="s">
        <v>17</v>
      </c>
      <c r="M62" s="18" t="s">
        <v>24</v>
      </c>
    </row>
    <row r="63" spans="1:13" s="110" customFormat="1" ht="63" x14ac:dyDescent="0.25">
      <c r="A63" s="11" t="s">
        <v>14</v>
      </c>
      <c r="B63" s="71" t="s">
        <v>124</v>
      </c>
      <c r="C63" s="71" t="s">
        <v>125</v>
      </c>
      <c r="D63" s="71" t="s">
        <v>15</v>
      </c>
      <c r="E63" s="31" t="s">
        <v>23</v>
      </c>
      <c r="F63" s="76">
        <v>1</v>
      </c>
      <c r="G63" s="77">
        <v>49300</v>
      </c>
      <c r="H63" s="77">
        <f t="shared" si="4"/>
        <v>49300</v>
      </c>
      <c r="I63" s="80"/>
      <c r="J63" s="79"/>
      <c r="K63" s="79"/>
      <c r="L63" s="123" t="s">
        <v>88</v>
      </c>
      <c r="M63" s="65" t="s">
        <v>334</v>
      </c>
    </row>
    <row r="64" spans="1:13" s="110" customFormat="1" ht="63" x14ac:dyDescent="0.25">
      <c r="A64" s="11" t="s">
        <v>14</v>
      </c>
      <c r="B64" s="71" t="s">
        <v>126</v>
      </c>
      <c r="C64" s="71" t="s">
        <v>126</v>
      </c>
      <c r="D64" s="71" t="s">
        <v>15</v>
      </c>
      <c r="E64" s="31" t="s">
        <v>25</v>
      </c>
      <c r="F64" s="76">
        <v>6</v>
      </c>
      <c r="G64" s="77">
        <v>33482.15</v>
      </c>
      <c r="H64" s="77">
        <f t="shared" si="4"/>
        <v>200892.90000000002</v>
      </c>
      <c r="I64" s="11"/>
      <c r="J64" s="79"/>
      <c r="K64" s="79"/>
      <c r="L64" s="123" t="s">
        <v>88</v>
      </c>
      <c r="M64" s="78" t="s">
        <v>18</v>
      </c>
    </row>
    <row r="65" spans="1:13" s="110" customFormat="1" ht="63" x14ac:dyDescent="0.25">
      <c r="A65" s="11" t="s">
        <v>14</v>
      </c>
      <c r="B65" s="59" t="s">
        <v>324</v>
      </c>
      <c r="C65" s="71" t="s">
        <v>318</v>
      </c>
      <c r="D65" s="71" t="s">
        <v>15</v>
      </c>
      <c r="E65" s="31" t="s">
        <v>23</v>
      </c>
      <c r="F65" s="76">
        <v>1</v>
      </c>
      <c r="G65" s="77">
        <v>118000</v>
      </c>
      <c r="H65" s="77">
        <f t="shared" si="4"/>
        <v>118000</v>
      </c>
      <c r="I65" s="81"/>
      <c r="J65" s="81"/>
      <c r="K65" s="81"/>
      <c r="L65" s="123" t="s">
        <v>88</v>
      </c>
      <c r="M65" s="78" t="s">
        <v>18</v>
      </c>
    </row>
    <row r="66" spans="1:13" s="110" customFormat="1" ht="108.75" customHeight="1" x14ac:dyDescent="0.25">
      <c r="A66" s="30" t="s">
        <v>28</v>
      </c>
      <c r="B66" s="31" t="s">
        <v>29</v>
      </c>
      <c r="C66" s="31" t="s">
        <v>30</v>
      </c>
      <c r="D66" s="31" t="s">
        <v>20</v>
      </c>
      <c r="E66" s="31" t="s">
        <v>23</v>
      </c>
      <c r="F66" s="31">
        <v>1</v>
      </c>
      <c r="G66" s="32">
        <v>700000</v>
      </c>
      <c r="H66" s="33">
        <v>700000</v>
      </c>
      <c r="I66" s="31"/>
      <c r="J66" s="34"/>
      <c r="K66" s="34"/>
      <c r="L66" s="127" t="s">
        <v>17</v>
      </c>
      <c r="M66" s="18" t="s">
        <v>24</v>
      </c>
    </row>
    <row r="67" spans="1:13" s="112" customFormat="1" ht="134.25" customHeight="1" x14ac:dyDescent="0.25">
      <c r="A67" s="30" t="s">
        <v>28</v>
      </c>
      <c r="B67" s="31" t="s">
        <v>45</v>
      </c>
      <c r="C67" s="31" t="s">
        <v>46</v>
      </c>
      <c r="D67" s="31" t="s">
        <v>20</v>
      </c>
      <c r="E67" s="31" t="s">
        <v>23</v>
      </c>
      <c r="F67" s="31">
        <v>1</v>
      </c>
      <c r="G67" s="32">
        <v>549547.31999999995</v>
      </c>
      <c r="H67" s="33">
        <v>549547.31999999995</v>
      </c>
      <c r="I67" s="34"/>
      <c r="J67" s="34"/>
      <c r="K67" s="31"/>
      <c r="L67" s="128" t="s">
        <v>47</v>
      </c>
      <c r="M67" s="5" t="s">
        <v>24</v>
      </c>
    </row>
    <row r="68" spans="1:13" s="112" customFormat="1" ht="63" x14ac:dyDescent="0.25">
      <c r="A68" s="59" t="s">
        <v>28</v>
      </c>
      <c r="B68" s="59" t="s">
        <v>197</v>
      </c>
      <c r="C68" s="59" t="s">
        <v>198</v>
      </c>
      <c r="D68" s="71" t="s">
        <v>15</v>
      </c>
      <c r="E68" s="30" t="s">
        <v>25</v>
      </c>
      <c r="F68" s="31">
        <v>6</v>
      </c>
      <c r="G68" s="77">
        <v>25000</v>
      </c>
      <c r="H68" s="77">
        <f>F68*G68</f>
        <v>150000</v>
      </c>
      <c r="I68" s="34"/>
      <c r="J68" s="34"/>
      <c r="K68" s="34"/>
      <c r="L68" s="123" t="s">
        <v>17</v>
      </c>
      <c r="M68" s="78" t="s">
        <v>18</v>
      </c>
    </row>
    <row r="69" spans="1:13" s="112" customFormat="1" ht="63" x14ac:dyDescent="0.25">
      <c r="A69" s="23" t="s">
        <v>28</v>
      </c>
      <c r="B69" s="23" t="s">
        <v>199</v>
      </c>
      <c r="C69" s="23" t="s">
        <v>200</v>
      </c>
      <c r="D69" s="118" t="s">
        <v>15</v>
      </c>
      <c r="E69" s="30" t="s">
        <v>23</v>
      </c>
      <c r="F69" s="31">
        <v>1</v>
      </c>
      <c r="G69" s="5">
        <v>36797.32</v>
      </c>
      <c r="H69" s="5">
        <f>F69*G69</f>
        <v>36797.32</v>
      </c>
      <c r="I69" s="34"/>
      <c r="J69" s="34"/>
      <c r="K69" s="34"/>
      <c r="L69" s="129" t="s">
        <v>17</v>
      </c>
      <c r="M69" s="159" t="s">
        <v>18</v>
      </c>
    </row>
    <row r="70" spans="1:13" s="112" customFormat="1" ht="63" x14ac:dyDescent="0.25">
      <c r="A70" s="23" t="s">
        <v>28</v>
      </c>
      <c r="B70" s="23" t="s">
        <v>199</v>
      </c>
      <c r="C70" s="23" t="s">
        <v>200</v>
      </c>
      <c r="D70" s="118" t="s">
        <v>15</v>
      </c>
      <c r="E70" s="30" t="s">
        <v>23</v>
      </c>
      <c r="F70" s="31">
        <v>1</v>
      </c>
      <c r="G70" s="5">
        <v>36797.32</v>
      </c>
      <c r="H70" s="5">
        <f>F70*G70</f>
        <v>36797.32</v>
      </c>
      <c r="I70" s="34"/>
      <c r="J70" s="34"/>
      <c r="K70" s="34"/>
      <c r="L70" s="129" t="s">
        <v>88</v>
      </c>
      <c r="M70" s="159" t="s">
        <v>18</v>
      </c>
    </row>
    <row r="71" spans="1:13" s="112" customFormat="1" ht="70.5" customHeight="1" x14ac:dyDescent="0.25">
      <c r="A71" s="85" t="s">
        <v>127</v>
      </c>
      <c r="B71" s="85" t="s">
        <v>304</v>
      </c>
      <c r="C71" s="85" t="s">
        <v>305</v>
      </c>
      <c r="D71" s="85" t="s">
        <v>56</v>
      </c>
      <c r="E71" s="85" t="s">
        <v>23</v>
      </c>
      <c r="F71" s="90">
        <v>1</v>
      </c>
      <c r="G71" s="83">
        <v>1785715</v>
      </c>
      <c r="H71" s="83">
        <v>1785715</v>
      </c>
      <c r="I71" s="148"/>
      <c r="J71" s="149"/>
      <c r="K71" s="149"/>
      <c r="L71" s="85" t="s">
        <v>262</v>
      </c>
      <c r="M71" s="83" t="s">
        <v>306</v>
      </c>
    </row>
    <row r="72" spans="1:13" s="112" customFormat="1" ht="63" x14ac:dyDescent="0.25">
      <c r="A72" s="150" t="s">
        <v>127</v>
      </c>
      <c r="B72" s="150" t="s">
        <v>307</v>
      </c>
      <c r="C72" s="150" t="s">
        <v>308</v>
      </c>
      <c r="D72" s="104" t="s">
        <v>56</v>
      </c>
      <c r="E72" s="150" t="s">
        <v>23</v>
      </c>
      <c r="F72" s="150">
        <v>1</v>
      </c>
      <c r="G72" s="151">
        <v>223214</v>
      </c>
      <c r="H72" s="151">
        <v>223214</v>
      </c>
      <c r="I72" s="152"/>
      <c r="J72" s="152"/>
      <c r="K72" s="152"/>
      <c r="L72" s="134" t="s">
        <v>262</v>
      </c>
      <c r="M72" s="151" t="s">
        <v>306</v>
      </c>
    </row>
    <row r="73" spans="1:13" s="112" customFormat="1" ht="72.75" customHeight="1" x14ac:dyDescent="0.25">
      <c r="A73" s="61" t="s">
        <v>127</v>
      </c>
      <c r="B73" s="61" t="s">
        <v>309</v>
      </c>
      <c r="C73" s="61" t="s">
        <v>310</v>
      </c>
      <c r="D73" s="78" t="s">
        <v>56</v>
      </c>
      <c r="E73" s="61" t="s">
        <v>23</v>
      </c>
      <c r="F73" s="61">
        <v>1</v>
      </c>
      <c r="G73" s="83">
        <v>178571</v>
      </c>
      <c r="H73" s="83">
        <v>178571</v>
      </c>
      <c r="I73" s="149"/>
      <c r="J73" s="149"/>
      <c r="K73" s="149"/>
      <c r="L73" s="85" t="s">
        <v>262</v>
      </c>
      <c r="M73" s="18" t="s">
        <v>24</v>
      </c>
    </row>
    <row r="74" spans="1:13" s="112" customFormat="1" ht="63" x14ac:dyDescent="0.25">
      <c r="A74" s="11" t="s">
        <v>127</v>
      </c>
      <c r="B74" s="59" t="s">
        <v>128</v>
      </c>
      <c r="C74" s="59" t="s">
        <v>129</v>
      </c>
      <c r="D74" s="71" t="s">
        <v>20</v>
      </c>
      <c r="E74" s="30" t="s">
        <v>23</v>
      </c>
      <c r="F74" s="76">
        <v>1</v>
      </c>
      <c r="G74" s="77">
        <v>100000</v>
      </c>
      <c r="H74" s="77">
        <f>SUM(G74*F74)</f>
        <v>100000</v>
      </c>
      <c r="I74" s="71"/>
      <c r="J74" s="71"/>
      <c r="K74" s="71"/>
      <c r="L74" s="123" t="s">
        <v>22</v>
      </c>
      <c r="M74" s="65" t="s">
        <v>334</v>
      </c>
    </row>
    <row r="75" spans="1:13" s="112" customFormat="1" ht="63" x14ac:dyDescent="0.25">
      <c r="A75" s="11" t="s">
        <v>127</v>
      </c>
      <c r="B75" s="59" t="s">
        <v>130</v>
      </c>
      <c r="C75" s="59" t="s">
        <v>131</v>
      </c>
      <c r="D75" s="71" t="s">
        <v>20</v>
      </c>
      <c r="E75" s="30" t="s">
        <v>25</v>
      </c>
      <c r="F75" s="76">
        <v>1</v>
      </c>
      <c r="G75" s="77">
        <v>24000</v>
      </c>
      <c r="H75" s="77">
        <f t="shared" ref="H75:H103" si="5">SUM(G75*F75)</f>
        <v>24000</v>
      </c>
      <c r="I75" s="71"/>
      <c r="J75" s="71"/>
      <c r="K75" s="71"/>
      <c r="L75" s="123" t="s">
        <v>132</v>
      </c>
      <c r="M75" s="78" t="s">
        <v>18</v>
      </c>
    </row>
    <row r="76" spans="1:13" s="112" customFormat="1" ht="63" x14ac:dyDescent="0.25">
      <c r="A76" s="11" t="s">
        <v>127</v>
      </c>
      <c r="B76" s="59" t="s">
        <v>133</v>
      </c>
      <c r="C76" s="59" t="s">
        <v>134</v>
      </c>
      <c r="D76" s="71" t="s">
        <v>20</v>
      </c>
      <c r="E76" s="75" t="s">
        <v>25</v>
      </c>
      <c r="F76" s="76">
        <v>1</v>
      </c>
      <c r="G76" s="77">
        <v>12000</v>
      </c>
      <c r="H76" s="77">
        <f t="shared" si="5"/>
        <v>12000</v>
      </c>
      <c r="I76" s="71"/>
      <c r="J76" s="71"/>
      <c r="K76" s="71"/>
      <c r="L76" s="123" t="s">
        <v>132</v>
      </c>
      <c r="M76" s="78" t="s">
        <v>18</v>
      </c>
    </row>
    <row r="77" spans="1:13" s="112" customFormat="1" ht="63" x14ac:dyDescent="0.25">
      <c r="A77" s="11" t="s">
        <v>127</v>
      </c>
      <c r="B77" s="59" t="s">
        <v>135</v>
      </c>
      <c r="C77" s="59" t="s">
        <v>136</v>
      </c>
      <c r="D77" s="71" t="s">
        <v>20</v>
      </c>
      <c r="E77" s="75" t="s">
        <v>25</v>
      </c>
      <c r="F77" s="76">
        <v>1</v>
      </c>
      <c r="G77" s="77">
        <v>6000</v>
      </c>
      <c r="H77" s="77">
        <f t="shared" si="5"/>
        <v>6000</v>
      </c>
      <c r="I77" s="71"/>
      <c r="J77" s="71"/>
      <c r="K77" s="71"/>
      <c r="L77" s="123" t="s">
        <v>132</v>
      </c>
      <c r="M77" s="78" t="s">
        <v>18</v>
      </c>
    </row>
    <row r="78" spans="1:13" s="112" customFormat="1" ht="63" x14ac:dyDescent="0.25">
      <c r="A78" s="11" t="s">
        <v>127</v>
      </c>
      <c r="B78" s="59" t="s">
        <v>137</v>
      </c>
      <c r="C78" s="59" t="s">
        <v>138</v>
      </c>
      <c r="D78" s="71" t="s">
        <v>20</v>
      </c>
      <c r="E78" s="75" t="s">
        <v>25</v>
      </c>
      <c r="F78" s="76">
        <v>1</v>
      </c>
      <c r="G78" s="77">
        <v>6875</v>
      </c>
      <c r="H78" s="77">
        <f t="shared" si="5"/>
        <v>6875</v>
      </c>
      <c r="I78" s="71"/>
      <c r="J78" s="71"/>
      <c r="K78" s="71"/>
      <c r="L78" s="123" t="s">
        <v>17</v>
      </c>
      <c r="M78" s="18" t="s">
        <v>24</v>
      </c>
    </row>
    <row r="79" spans="1:13" s="112" customFormat="1" ht="63" x14ac:dyDescent="0.25">
      <c r="A79" s="11" t="s">
        <v>127</v>
      </c>
      <c r="B79" s="59" t="s">
        <v>139</v>
      </c>
      <c r="C79" s="59" t="s">
        <v>140</v>
      </c>
      <c r="D79" s="71" t="s">
        <v>20</v>
      </c>
      <c r="E79" s="75" t="s">
        <v>303</v>
      </c>
      <c r="F79" s="76">
        <v>130</v>
      </c>
      <c r="G79" s="77">
        <v>6000</v>
      </c>
      <c r="H79" s="77">
        <f t="shared" si="5"/>
        <v>780000</v>
      </c>
      <c r="I79" s="71"/>
      <c r="J79" s="71"/>
      <c r="K79" s="71"/>
      <c r="L79" s="123" t="s">
        <v>141</v>
      </c>
      <c r="M79" s="18" t="s">
        <v>24</v>
      </c>
    </row>
    <row r="80" spans="1:13" s="112" customFormat="1" ht="66" customHeight="1" x14ac:dyDescent="0.25">
      <c r="A80" s="11" t="s">
        <v>127</v>
      </c>
      <c r="B80" s="59" t="s">
        <v>142</v>
      </c>
      <c r="C80" s="59" t="s">
        <v>143</v>
      </c>
      <c r="D80" s="71" t="s">
        <v>20</v>
      </c>
      <c r="E80" s="75" t="s">
        <v>23</v>
      </c>
      <c r="F80" s="76">
        <v>1</v>
      </c>
      <c r="G80" s="77">
        <v>18303.57</v>
      </c>
      <c r="H80" s="77">
        <f t="shared" si="5"/>
        <v>18303.57</v>
      </c>
      <c r="I80" s="71"/>
      <c r="J80" s="71"/>
      <c r="K80" s="71"/>
      <c r="L80" s="123" t="s">
        <v>22</v>
      </c>
      <c r="M80" s="65" t="s">
        <v>334</v>
      </c>
    </row>
    <row r="81" spans="1:13" s="112" customFormat="1" ht="63" x14ac:dyDescent="0.25">
      <c r="A81" s="11" t="s">
        <v>127</v>
      </c>
      <c r="B81" s="59" t="s">
        <v>144</v>
      </c>
      <c r="C81" s="59" t="s">
        <v>145</v>
      </c>
      <c r="D81" s="71" t="s">
        <v>20</v>
      </c>
      <c r="E81" s="75" t="s">
        <v>25</v>
      </c>
      <c r="F81" s="76">
        <v>2</v>
      </c>
      <c r="G81" s="77">
        <v>41071.43</v>
      </c>
      <c r="H81" s="77">
        <f t="shared" si="5"/>
        <v>82142.86</v>
      </c>
      <c r="I81" s="82"/>
      <c r="J81" s="82"/>
      <c r="K81" s="82"/>
      <c r="L81" s="123" t="s">
        <v>22</v>
      </c>
      <c r="M81" s="65" t="s">
        <v>334</v>
      </c>
    </row>
    <row r="82" spans="1:13" s="112" customFormat="1" ht="63" x14ac:dyDescent="0.25">
      <c r="A82" s="11" t="s">
        <v>127</v>
      </c>
      <c r="B82" s="59" t="s">
        <v>146</v>
      </c>
      <c r="C82" s="59" t="s">
        <v>147</v>
      </c>
      <c r="D82" s="71" t="s">
        <v>20</v>
      </c>
      <c r="E82" s="75" t="s">
        <v>23</v>
      </c>
      <c r="F82" s="76">
        <v>1</v>
      </c>
      <c r="G82" s="77">
        <v>25714.29</v>
      </c>
      <c r="H82" s="77">
        <f t="shared" si="5"/>
        <v>25714.29</v>
      </c>
      <c r="I82" s="82"/>
      <c r="J82" s="82"/>
      <c r="K82" s="82"/>
      <c r="L82" s="123" t="s">
        <v>22</v>
      </c>
      <c r="M82" s="65" t="s">
        <v>334</v>
      </c>
    </row>
    <row r="83" spans="1:13" s="112" customFormat="1" ht="63" x14ac:dyDescent="0.25">
      <c r="A83" s="11" t="s">
        <v>127</v>
      </c>
      <c r="B83" s="59" t="s">
        <v>148</v>
      </c>
      <c r="C83" s="59" t="s">
        <v>149</v>
      </c>
      <c r="D83" s="71" t="s">
        <v>20</v>
      </c>
      <c r="E83" s="75" t="s">
        <v>25</v>
      </c>
      <c r="F83" s="76">
        <v>3</v>
      </c>
      <c r="G83" s="77">
        <v>258928.57</v>
      </c>
      <c r="H83" s="77">
        <f t="shared" si="5"/>
        <v>776785.71</v>
      </c>
      <c r="I83" s="71"/>
      <c r="J83" s="71"/>
      <c r="K83" s="71"/>
      <c r="L83" s="123" t="s">
        <v>22</v>
      </c>
      <c r="M83" s="65" t="s">
        <v>334</v>
      </c>
    </row>
    <row r="84" spans="1:13" s="112" customFormat="1" ht="63" x14ac:dyDescent="0.25">
      <c r="A84" s="11" t="s">
        <v>127</v>
      </c>
      <c r="B84" s="59" t="s">
        <v>150</v>
      </c>
      <c r="C84" s="59" t="s">
        <v>150</v>
      </c>
      <c r="D84" s="71" t="s">
        <v>20</v>
      </c>
      <c r="E84" s="75" t="s">
        <v>25</v>
      </c>
      <c r="F84" s="76">
        <v>1</v>
      </c>
      <c r="G84" s="77">
        <v>69600</v>
      </c>
      <c r="H84" s="77">
        <f t="shared" si="5"/>
        <v>69600</v>
      </c>
      <c r="I84" s="71"/>
      <c r="J84" s="71"/>
      <c r="K84" s="71"/>
      <c r="L84" s="123" t="s">
        <v>141</v>
      </c>
      <c r="M84" s="78" t="s">
        <v>18</v>
      </c>
    </row>
    <row r="85" spans="1:13" s="112" customFormat="1" ht="63" x14ac:dyDescent="0.25">
      <c r="A85" s="11" t="s">
        <v>127</v>
      </c>
      <c r="B85" s="59" t="s">
        <v>151</v>
      </c>
      <c r="C85" s="59" t="s">
        <v>53</v>
      </c>
      <c r="D85" s="71" t="s">
        <v>20</v>
      </c>
      <c r="E85" s="75" t="s">
        <v>25</v>
      </c>
      <c r="F85" s="76">
        <v>3</v>
      </c>
      <c r="G85" s="77">
        <v>5500</v>
      </c>
      <c r="H85" s="77">
        <f t="shared" si="5"/>
        <v>16500</v>
      </c>
      <c r="I85" s="71"/>
      <c r="J85" s="71"/>
      <c r="K85" s="71"/>
      <c r="L85" s="123" t="s">
        <v>17</v>
      </c>
      <c r="M85" s="78" t="s">
        <v>18</v>
      </c>
    </row>
    <row r="86" spans="1:13" s="112" customFormat="1" ht="63" x14ac:dyDescent="0.25">
      <c r="A86" s="11" t="s">
        <v>127</v>
      </c>
      <c r="B86" s="59" t="s">
        <v>152</v>
      </c>
      <c r="C86" s="59" t="s">
        <v>153</v>
      </c>
      <c r="D86" s="71" t="s">
        <v>20</v>
      </c>
      <c r="E86" s="75" t="s">
        <v>23</v>
      </c>
      <c r="F86" s="76">
        <v>1</v>
      </c>
      <c r="G86" s="77">
        <v>30000</v>
      </c>
      <c r="H86" s="77">
        <f t="shared" si="5"/>
        <v>30000</v>
      </c>
      <c r="I86" s="82"/>
      <c r="J86" s="82"/>
      <c r="K86" s="82"/>
      <c r="L86" s="123" t="s">
        <v>22</v>
      </c>
      <c r="M86" s="78" t="s">
        <v>18</v>
      </c>
    </row>
    <row r="87" spans="1:13" s="112" customFormat="1" ht="63" x14ac:dyDescent="0.25">
      <c r="A87" s="11" t="s">
        <v>127</v>
      </c>
      <c r="B87" s="59" t="s">
        <v>154</v>
      </c>
      <c r="C87" s="59" t="s">
        <v>155</v>
      </c>
      <c r="D87" s="71" t="s">
        <v>20</v>
      </c>
      <c r="E87" s="75" t="s">
        <v>23</v>
      </c>
      <c r="F87" s="76">
        <v>1</v>
      </c>
      <c r="G87" s="77">
        <v>240000</v>
      </c>
      <c r="H87" s="77">
        <f t="shared" si="5"/>
        <v>240000</v>
      </c>
      <c r="I87" s="82"/>
      <c r="J87" s="82"/>
      <c r="K87" s="82"/>
      <c r="L87" s="123" t="s">
        <v>22</v>
      </c>
      <c r="M87" s="78" t="s">
        <v>18</v>
      </c>
    </row>
    <row r="88" spans="1:13" s="112" customFormat="1" ht="63" x14ac:dyDescent="0.25">
      <c r="A88" s="11" t="s">
        <v>127</v>
      </c>
      <c r="B88" s="59" t="s">
        <v>156</v>
      </c>
      <c r="C88" s="59" t="s">
        <v>156</v>
      </c>
      <c r="D88" s="71" t="s">
        <v>20</v>
      </c>
      <c r="E88" s="75" t="s">
        <v>319</v>
      </c>
      <c r="F88" s="76">
        <v>16</v>
      </c>
      <c r="G88" s="77">
        <v>1750</v>
      </c>
      <c r="H88" s="77">
        <f t="shared" si="5"/>
        <v>28000</v>
      </c>
      <c r="I88" s="82"/>
      <c r="J88" s="82"/>
      <c r="K88" s="82"/>
      <c r="L88" s="123" t="s">
        <v>141</v>
      </c>
      <c r="M88" s="78" t="s">
        <v>18</v>
      </c>
    </row>
    <row r="89" spans="1:13" s="112" customFormat="1" ht="63" x14ac:dyDescent="0.25">
      <c r="A89" s="11" t="s">
        <v>127</v>
      </c>
      <c r="B89" s="59" t="s">
        <v>157</v>
      </c>
      <c r="C89" s="59" t="s">
        <v>158</v>
      </c>
      <c r="D89" s="71" t="s">
        <v>20</v>
      </c>
      <c r="E89" s="75" t="s">
        <v>25</v>
      </c>
      <c r="F89" s="76">
        <v>10</v>
      </c>
      <c r="G89" s="77">
        <v>250</v>
      </c>
      <c r="H89" s="77">
        <f t="shared" si="5"/>
        <v>2500</v>
      </c>
      <c r="I89" s="82"/>
      <c r="J89" s="82"/>
      <c r="K89" s="82"/>
      <c r="L89" s="123" t="s">
        <v>141</v>
      </c>
      <c r="M89" s="78" t="s">
        <v>18</v>
      </c>
    </row>
    <row r="90" spans="1:13" s="112" customFormat="1" ht="63" x14ac:dyDescent="0.25">
      <c r="A90" s="11" t="s">
        <v>127</v>
      </c>
      <c r="B90" s="59" t="s">
        <v>159</v>
      </c>
      <c r="C90" s="59" t="s">
        <v>160</v>
      </c>
      <c r="D90" s="71" t="s">
        <v>20</v>
      </c>
      <c r="E90" s="75" t="s">
        <v>25</v>
      </c>
      <c r="F90" s="76">
        <v>10</v>
      </c>
      <c r="G90" s="77">
        <v>60</v>
      </c>
      <c r="H90" s="77">
        <f t="shared" si="5"/>
        <v>600</v>
      </c>
      <c r="I90" s="82"/>
      <c r="J90" s="82"/>
      <c r="K90" s="82"/>
      <c r="L90" s="123" t="s">
        <v>141</v>
      </c>
      <c r="M90" s="78" t="s">
        <v>18</v>
      </c>
    </row>
    <row r="91" spans="1:13" s="112" customFormat="1" ht="63" x14ac:dyDescent="0.25">
      <c r="A91" s="11" t="s">
        <v>127</v>
      </c>
      <c r="B91" s="59" t="s">
        <v>161</v>
      </c>
      <c r="C91" s="59" t="s">
        <v>162</v>
      </c>
      <c r="D91" s="71" t="s">
        <v>20</v>
      </c>
      <c r="E91" s="75" t="s">
        <v>25</v>
      </c>
      <c r="F91" s="76">
        <v>10</v>
      </c>
      <c r="G91" s="77">
        <v>60</v>
      </c>
      <c r="H91" s="77">
        <f t="shared" si="5"/>
        <v>600</v>
      </c>
      <c r="I91" s="82"/>
      <c r="J91" s="82"/>
      <c r="K91" s="82"/>
      <c r="L91" s="123" t="s">
        <v>141</v>
      </c>
      <c r="M91" s="78" t="s">
        <v>18</v>
      </c>
    </row>
    <row r="92" spans="1:13" s="112" customFormat="1" ht="63" x14ac:dyDescent="0.25">
      <c r="A92" s="11" t="s">
        <v>127</v>
      </c>
      <c r="B92" s="59" t="s">
        <v>163</v>
      </c>
      <c r="C92" s="59" t="s">
        <v>164</v>
      </c>
      <c r="D92" s="71" t="s">
        <v>20</v>
      </c>
      <c r="E92" s="75" t="s">
        <v>25</v>
      </c>
      <c r="F92" s="76">
        <v>6</v>
      </c>
      <c r="G92" s="77">
        <v>60</v>
      </c>
      <c r="H92" s="77">
        <f t="shared" si="5"/>
        <v>360</v>
      </c>
      <c r="I92" s="82"/>
      <c r="J92" s="82"/>
      <c r="K92" s="82"/>
      <c r="L92" s="123" t="s">
        <v>141</v>
      </c>
      <c r="M92" s="78" t="s">
        <v>18</v>
      </c>
    </row>
    <row r="93" spans="1:13" s="112" customFormat="1" ht="63" x14ac:dyDescent="0.25">
      <c r="A93" s="11" t="s">
        <v>127</v>
      </c>
      <c r="B93" s="59" t="s">
        <v>165</v>
      </c>
      <c r="C93" s="59" t="s">
        <v>166</v>
      </c>
      <c r="D93" s="71" t="s">
        <v>20</v>
      </c>
      <c r="E93" s="75" t="s">
        <v>25</v>
      </c>
      <c r="F93" s="76">
        <v>4</v>
      </c>
      <c r="G93" s="77">
        <v>60</v>
      </c>
      <c r="H93" s="77">
        <f t="shared" si="5"/>
        <v>240</v>
      </c>
      <c r="I93" s="82"/>
      <c r="J93" s="82"/>
      <c r="K93" s="82"/>
      <c r="L93" s="123" t="s">
        <v>141</v>
      </c>
      <c r="M93" s="78" t="s">
        <v>18</v>
      </c>
    </row>
    <row r="94" spans="1:13" s="112" customFormat="1" ht="63" x14ac:dyDescent="0.25">
      <c r="A94" s="11" t="s">
        <v>127</v>
      </c>
      <c r="B94" s="59" t="s">
        <v>167</v>
      </c>
      <c r="C94" s="59" t="s">
        <v>168</v>
      </c>
      <c r="D94" s="71" t="s">
        <v>20</v>
      </c>
      <c r="E94" s="75" t="s">
        <v>25</v>
      </c>
      <c r="F94" s="76">
        <v>8</v>
      </c>
      <c r="G94" s="77">
        <v>1380</v>
      </c>
      <c r="H94" s="77">
        <f t="shared" si="5"/>
        <v>11040</v>
      </c>
      <c r="I94" s="82"/>
      <c r="J94" s="82"/>
      <c r="K94" s="82"/>
      <c r="L94" s="123" t="s">
        <v>141</v>
      </c>
      <c r="M94" s="78" t="s">
        <v>18</v>
      </c>
    </row>
    <row r="95" spans="1:13" s="112" customFormat="1" ht="63" x14ac:dyDescent="0.25">
      <c r="A95" s="11" t="s">
        <v>127</v>
      </c>
      <c r="B95" s="59" t="s">
        <v>169</v>
      </c>
      <c r="C95" s="59" t="s">
        <v>169</v>
      </c>
      <c r="D95" s="71" t="s">
        <v>20</v>
      </c>
      <c r="E95" s="75" t="s">
        <v>170</v>
      </c>
      <c r="F95" s="76">
        <v>54</v>
      </c>
      <c r="G95" s="77">
        <v>350</v>
      </c>
      <c r="H95" s="77">
        <f t="shared" si="5"/>
        <v>18900</v>
      </c>
      <c r="I95" s="82"/>
      <c r="J95" s="82"/>
      <c r="K95" s="82"/>
      <c r="L95" s="123" t="s">
        <v>141</v>
      </c>
      <c r="M95" s="78" t="s">
        <v>18</v>
      </c>
    </row>
    <row r="96" spans="1:13" s="112" customFormat="1" ht="63" x14ac:dyDescent="0.25">
      <c r="A96" s="11" t="s">
        <v>127</v>
      </c>
      <c r="B96" s="59" t="s">
        <v>171</v>
      </c>
      <c r="C96" s="59" t="s">
        <v>172</v>
      </c>
      <c r="D96" s="71" t="s">
        <v>20</v>
      </c>
      <c r="E96" s="75" t="s">
        <v>173</v>
      </c>
      <c r="F96" s="76">
        <v>1</v>
      </c>
      <c r="G96" s="77">
        <v>750</v>
      </c>
      <c r="H96" s="77">
        <f t="shared" si="5"/>
        <v>750</v>
      </c>
      <c r="I96" s="82"/>
      <c r="J96" s="82"/>
      <c r="K96" s="82"/>
      <c r="L96" s="123" t="s">
        <v>141</v>
      </c>
      <c r="M96" s="78" t="s">
        <v>18</v>
      </c>
    </row>
    <row r="97" spans="1:13" s="112" customFormat="1" ht="63" x14ac:dyDescent="0.25">
      <c r="A97" s="11" t="s">
        <v>127</v>
      </c>
      <c r="B97" s="59" t="s">
        <v>174</v>
      </c>
      <c r="C97" s="59" t="s">
        <v>175</v>
      </c>
      <c r="D97" s="71" t="s">
        <v>20</v>
      </c>
      <c r="E97" s="75" t="s">
        <v>25</v>
      </c>
      <c r="F97" s="76">
        <v>5</v>
      </c>
      <c r="G97" s="77">
        <v>280</v>
      </c>
      <c r="H97" s="77">
        <f t="shared" si="5"/>
        <v>1400</v>
      </c>
      <c r="I97" s="82"/>
      <c r="J97" s="82"/>
      <c r="K97" s="82"/>
      <c r="L97" s="123" t="s">
        <v>141</v>
      </c>
      <c r="M97" s="78" t="s">
        <v>18</v>
      </c>
    </row>
    <row r="98" spans="1:13" s="112" customFormat="1" ht="63" x14ac:dyDescent="0.25">
      <c r="A98" s="11" t="s">
        <v>127</v>
      </c>
      <c r="B98" s="59" t="s">
        <v>176</v>
      </c>
      <c r="C98" s="59" t="s">
        <v>177</v>
      </c>
      <c r="D98" s="71" t="s">
        <v>20</v>
      </c>
      <c r="E98" s="75" t="s">
        <v>25</v>
      </c>
      <c r="F98" s="76">
        <v>2</v>
      </c>
      <c r="G98" s="77">
        <v>1650</v>
      </c>
      <c r="H98" s="77">
        <f t="shared" si="5"/>
        <v>3300</v>
      </c>
      <c r="I98" s="82"/>
      <c r="J98" s="82"/>
      <c r="K98" s="82"/>
      <c r="L98" s="123" t="s">
        <v>141</v>
      </c>
      <c r="M98" s="78" t="s">
        <v>18</v>
      </c>
    </row>
    <row r="99" spans="1:13" s="112" customFormat="1" ht="63" x14ac:dyDescent="0.25">
      <c r="A99" s="11" t="s">
        <v>127</v>
      </c>
      <c r="B99" s="59" t="s">
        <v>178</v>
      </c>
      <c r="C99" s="59" t="s">
        <v>178</v>
      </c>
      <c r="D99" s="71" t="s">
        <v>20</v>
      </c>
      <c r="E99" s="75" t="s">
        <v>179</v>
      </c>
      <c r="F99" s="76">
        <v>5</v>
      </c>
      <c r="G99" s="77">
        <v>320</v>
      </c>
      <c r="H99" s="77">
        <f t="shared" si="5"/>
        <v>1600</v>
      </c>
      <c r="I99" s="82"/>
      <c r="J99" s="82"/>
      <c r="K99" s="82"/>
      <c r="L99" s="123" t="s">
        <v>141</v>
      </c>
      <c r="M99" s="78" t="s">
        <v>18</v>
      </c>
    </row>
    <row r="100" spans="1:13" s="112" customFormat="1" ht="63" x14ac:dyDescent="0.25">
      <c r="A100" s="11" t="s">
        <v>127</v>
      </c>
      <c r="B100" s="59" t="s">
        <v>180</v>
      </c>
      <c r="C100" s="59" t="s">
        <v>180</v>
      </c>
      <c r="D100" s="71" t="s">
        <v>20</v>
      </c>
      <c r="E100" s="75" t="s">
        <v>170</v>
      </c>
      <c r="F100" s="76">
        <v>362</v>
      </c>
      <c r="G100" s="77">
        <v>220</v>
      </c>
      <c r="H100" s="77">
        <f t="shared" si="5"/>
        <v>79640</v>
      </c>
      <c r="I100" s="82"/>
      <c r="J100" s="82"/>
      <c r="K100" s="82"/>
      <c r="L100" s="123" t="s">
        <v>141</v>
      </c>
      <c r="M100" s="78" t="s">
        <v>18</v>
      </c>
    </row>
    <row r="101" spans="1:13" s="112" customFormat="1" ht="63" x14ac:dyDescent="0.25">
      <c r="A101" s="11" t="s">
        <v>127</v>
      </c>
      <c r="B101" s="59" t="s">
        <v>181</v>
      </c>
      <c r="C101" s="59" t="s">
        <v>182</v>
      </c>
      <c r="D101" s="71" t="s">
        <v>20</v>
      </c>
      <c r="E101" s="75" t="s">
        <v>183</v>
      </c>
      <c r="F101" s="76">
        <v>6</v>
      </c>
      <c r="G101" s="77">
        <v>3500</v>
      </c>
      <c r="H101" s="77">
        <f t="shared" si="5"/>
        <v>21000</v>
      </c>
      <c r="I101" s="82"/>
      <c r="J101" s="82"/>
      <c r="K101" s="82"/>
      <c r="L101" s="123" t="s">
        <v>141</v>
      </c>
      <c r="M101" s="78" t="s">
        <v>18</v>
      </c>
    </row>
    <row r="102" spans="1:13" s="112" customFormat="1" ht="63" x14ac:dyDescent="0.25">
      <c r="A102" s="11" t="s">
        <v>127</v>
      </c>
      <c r="B102" s="59" t="s">
        <v>184</v>
      </c>
      <c r="C102" s="59" t="s">
        <v>185</v>
      </c>
      <c r="D102" s="71" t="s">
        <v>20</v>
      </c>
      <c r="E102" s="75" t="s">
        <v>183</v>
      </c>
      <c r="F102" s="76">
        <v>6</v>
      </c>
      <c r="G102" s="77">
        <v>3900</v>
      </c>
      <c r="H102" s="77">
        <f t="shared" si="5"/>
        <v>23400</v>
      </c>
      <c r="I102" s="82"/>
      <c r="J102" s="82"/>
      <c r="K102" s="82"/>
      <c r="L102" s="123" t="s">
        <v>141</v>
      </c>
      <c r="M102" s="78" t="s">
        <v>18</v>
      </c>
    </row>
    <row r="103" spans="1:13" s="112" customFormat="1" ht="63" x14ac:dyDescent="0.25">
      <c r="A103" s="11" t="s">
        <v>127</v>
      </c>
      <c r="B103" s="59" t="s">
        <v>186</v>
      </c>
      <c r="C103" s="59" t="s">
        <v>186</v>
      </c>
      <c r="D103" s="71" t="s">
        <v>20</v>
      </c>
      <c r="E103" s="75" t="s">
        <v>179</v>
      </c>
      <c r="F103" s="76">
        <v>2000</v>
      </c>
      <c r="G103" s="77">
        <v>21</v>
      </c>
      <c r="H103" s="77">
        <f t="shared" si="5"/>
        <v>42000</v>
      </c>
      <c r="I103" s="82"/>
      <c r="J103" s="82"/>
      <c r="K103" s="82"/>
      <c r="L103" s="123" t="s">
        <v>141</v>
      </c>
      <c r="M103" s="78" t="s">
        <v>18</v>
      </c>
    </row>
    <row r="104" spans="1:13" s="112" customFormat="1" ht="63" x14ac:dyDescent="0.25">
      <c r="A104" s="11" t="s">
        <v>127</v>
      </c>
      <c r="B104" s="59" t="s">
        <v>187</v>
      </c>
      <c r="C104" s="59" t="s">
        <v>187</v>
      </c>
      <c r="D104" s="71" t="s">
        <v>20</v>
      </c>
      <c r="E104" s="75" t="s">
        <v>25</v>
      </c>
      <c r="F104" s="76">
        <v>10</v>
      </c>
      <c r="G104" s="77">
        <v>133.93</v>
      </c>
      <c r="H104" s="77">
        <f>SUM(G104*F104)</f>
        <v>1339.3000000000002</v>
      </c>
      <c r="I104" s="82"/>
      <c r="J104" s="82"/>
      <c r="K104" s="82"/>
      <c r="L104" s="123" t="s">
        <v>17</v>
      </c>
      <c r="M104" s="78" t="s">
        <v>18</v>
      </c>
    </row>
    <row r="105" spans="1:13" s="112" customFormat="1" ht="63" x14ac:dyDescent="0.25">
      <c r="A105" s="11" t="s">
        <v>127</v>
      </c>
      <c r="B105" s="59" t="s">
        <v>188</v>
      </c>
      <c r="C105" s="59" t="s">
        <v>189</v>
      </c>
      <c r="D105" s="71" t="s">
        <v>20</v>
      </c>
      <c r="E105" s="75" t="s">
        <v>25</v>
      </c>
      <c r="F105" s="76">
        <v>2</v>
      </c>
      <c r="G105" s="77">
        <v>366.07</v>
      </c>
      <c r="H105" s="77">
        <f>SUM(G105*F105)</f>
        <v>732.14</v>
      </c>
      <c r="I105" s="82"/>
      <c r="J105" s="82"/>
      <c r="K105" s="82"/>
      <c r="L105" s="123" t="s">
        <v>132</v>
      </c>
      <c r="M105" s="78" t="s">
        <v>18</v>
      </c>
    </row>
    <row r="106" spans="1:13" s="112" customFormat="1" ht="63" x14ac:dyDescent="0.25">
      <c r="A106" s="11" t="s">
        <v>127</v>
      </c>
      <c r="B106" s="59" t="s">
        <v>190</v>
      </c>
      <c r="C106" s="59" t="s">
        <v>191</v>
      </c>
      <c r="D106" s="71" t="s">
        <v>20</v>
      </c>
      <c r="E106" s="75" t="s">
        <v>25</v>
      </c>
      <c r="F106" s="76">
        <v>1</v>
      </c>
      <c r="G106" s="77">
        <v>696.43</v>
      </c>
      <c r="H106" s="77">
        <f>SUM(G106*F106)</f>
        <v>696.43</v>
      </c>
      <c r="I106" s="82"/>
      <c r="J106" s="82"/>
      <c r="K106" s="82"/>
      <c r="L106" s="123" t="s">
        <v>132</v>
      </c>
      <c r="M106" s="78" t="s">
        <v>18</v>
      </c>
    </row>
    <row r="107" spans="1:13" s="112" customFormat="1" ht="63" x14ac:dyDescent="0.25">
      <c r="A107" s="11" t="s">
        <v>127</v>
      </c>
      <c r="B107" s="59" t="s">
        <v>192</v>
      </c>
      <c r="C107" s="59" t="s">
        <v>193</v>
      </c>
      <c r="D107" s="71" t="s">
        <v>20</v>
      </c>
      <c r="E107" s="75" t="s">
        <v>25</v>
      </c>
      <c r="F107" s="76">
        <v>50</v>
      </c>
      <c r="G107" s="77">
        <v>4017.86</v>
      </c>
      <c r="H107" s="77">
        <f>F107*G107</f>
        <v>200893</v>
      </c>
      <c r="I107" s="71"/>
      <c r="J107" s="71"/>
      <c r="K107" s="71"/>
      <c r="L107" s="123" t="s">
        <v>132</v>
      </c>
      <c r="M107" s="65" t="s">
        <v>334</v>
      </c>
    </row>
    <row r="108" spans="1:13" s="112" customFormat="1" ht="63" x14ac:dyDescent="0.25">
      <c r="A108" s="11" t="s">
        <v>127</v>
      </c>
      <c r="B108" s="59" t="s">
        <v>194</v>
      </c>
      <c r="C108" s="59" t="s">
        <v>195</v>
      </c>
      <c r="D108" s="71" t="s">
        <v>20</v>
      </c>
      <c r="E108" s="75" t="s">
        <v>25</v>
      </c>
      <c r="F108" s="76">
        <v>50</v>
      </c>
      <c r="G108" s="77">
        <v>8750</v>
      </c>
      <c r="H108" s="77">
        <f>F108*G108</f>
        <v>437500</v>
      </c>
      <c r="I108" s="71"/>
      <c r="J108" s="71"/>
      <c r="K108" s="71"/>
      <c r="L108" s="123" t="s">
        <v>132</v>
      </c>
      <c r="M108" s="65" t="s">
        <v>334</v>
      </c>
    </row>
    <row r="109" spans="1:13" s="112" customFormat="1" ht="63" x14ac:dyDescent="0.25">
      <c r="A109" s="11" t="s">
        <v>127</v>
      </c>
      <c r="B109" s="59" t="s">
        <v>196</v>
      </c>
      <c r="C109" s="59" t="s">
        <v>121</v>
      </c>
      <c r="D109" s="71" t="s">
        <v>20</v>
      </c>
      <c r="E109" s="98" t="s">
        <v>25</v>
      </c>
      <c r="F109" s="76">
        <v>3</v>
      </c>
      <c r="G109" s="77">
        <v>4900</v>
      </c>
      <c r="H109" s="77">
        <f>SUM(G109*F109)</f>
        <v>14700</v>
      </c>
      <c r="I109" s="82"/>
      <c r="J109" s="82"/>
      <c r="K109" s="82"/>
      <c r="L109" s="123" t="s">
        <v>132</v>
      </c>
      <c r="M109" s="78" t="s">
        <v>18</v>
      </c>
    </row>
    <row r="110" spans="1:13" s="112" customFormat="1" ht="63" x14ac:dyDescent="0.25">
      <c r="A110" s="9" t="s">
        <v>201</v>
      </c>
      <c r="B110" s="138" t="s">
        <v>202</v>
      </c>
      <c r="C110" s="29" t="s">
        <v>203</v>
      </c>
      <c r="D110" s="29" t="s">
        <v>15</v>
      </c>
      <c r="E110" s="29" t="s">
        <v>170</v>
      </c>
      <c r="F110" s="76">
        <v>20</v>
      </c>
      <c r="G110" s="39">
        <v>1160.72</v>
      </c>
      <c r="H110" s="39">
        <v>23214.400000000001</v>
      </c>
      <c r="I110" s="84"/>
      <c r="J110" s="84"/>
      <c r="K110" s="84"/>
      <c r="L110" s="130" t="s">
        <v>17</v>
      </c>
      <c r="M110" s="65" t="s">
        <v>334</v>
      </c>
    </row>
    <row r="111" spans="1:13" s="112" customFormat="1" ht="63" x14ac:dyDescent="0.25">
      <c r="A111" s="9" t="s">
        <v>201</v>
      </c>
      <c r="B111" s="138" t="s">
        <v>204</v>
      </c>
      <c r="C111" s="29" t="s">
        <v>204</v>
      </c>
      <c r="D111" s="29" t="s">
        <v>15</v>
      </c>
      <c r="E111" s="83" t="s">
        <v>25</v>
      </c>
      <c r="F111" s="76">
        <v>8</v>
      </c>
      <c r="G111" s="39">
        <v>2946.43</v>
      </c>
      <c r="H111" s="39">
        <v>23571.439999999999</v>
      </c>
      <c r="I111" s="84"/>
      <c r="J111" s="84"/>
      <c r="K111" s="84"/>
      <c r="L111" s="130" t="s">
        <v>17</v>
      </c>
      <c r="M111" s="78" t="s">
        <v>18</v>
      </c>
    </row>
    <row r="112" spans="1:13" s="112" customFormat="1" ht="63" x14ac:dyDescent="0.25">
      <c r="A112" s="9" t="s">
        <v>201</v>
      </c>
      <c r="B112" s="29" t="s">
        <v>205</v>
      </c>
      <c r="C112" s="29" t="s">
        <v>206</v>
      </c>
      <c r="D112" s="29" t="s">
        <v>15</v>
      </c>
      <c r="E112" s="83" t="s">
        <v>25</v>
      </c>
      <c r="F112" s="76">
        <v>1</v>
      </c>
      <c r="G112" s="39">
        <v>220178.57</v>
      </c>
      <c r="H112" s="39">
        <v>220178.57</v>
      </c>
      <c r="I112" s="84"/>
      <c r="J112" s="84"/>
      <c r="K112" s="84"/>
      <c r="L112" s="130" t="s">
        <v>17</v>
      </c>
      <c r="M112" s="78" t="s">
        <v>18</v>
      </c>
    </row>
    <row r="113" spans="1:13" s="112" customFormat="1" ht="63" x14ac:dyDescent="0.25">
      <c r="A113" s="9" t="s">
        <v>201</v>
      </c>
      <c r="B113" s="29" t="s">
        <v>207</v>
      </c>
      <c r="C113" s="29" t="s">
        <v>208</v>
      </c>
      <c r="D113" s="29" t="s">
        <v>15</v>
      </c>
      <c r="E113" s="83" t="s">
        <v>25</v>
      </c>
      <c r="F113" s="76">
        <v>1</v>
      </c>
      <c r="G113" s="39">
        <v>101526.79</v>
      </c>
      <c r="H113" s="39">
        <v>101526.79</v>
      </c>
      <c r="I113" s="84"/>
      <c r="J113" s="84"/>
      <c r="K113" s="84"/>
      <c r="L113" s="130" t="s">
        <v>17</v>
      </c>
      <c r="M113" s="78" t="s">
        <v>18</v>
      </c>
    </row>
    <row r="114" spans="1:13" s="112" customFormat="1" ht="63" x14ac:dyDescent="0.25">
      <c r="A114" s="9" t="s">
        <v>201</v>
      </c>
      <c r="B114" s="86" t="s">
        <v>209</v>
      </c>
      <c r="C114" s="86" t="s">
        <v>210</v>
      </c>
      <c r="D114" s="29" t="s">
        <v>15</v>
      </c>
      <c r="E114" s="29" t="s">
        <v>170</v>
      </c>
      <c r="F114" s="76">
        <v>100</v>
      </c>
      <c r="G114" s="39">
        <v>1160.72</v>
      </c>
      <c r="H114" s="39">
        <v>116072</v>
      </c>
      <c r="I114" s="84"/>
      <c r="J114" s="84"/>
      <c r="K114" s="84"/>
      <c r="L114" s="130" t="s">
        <v>17</v>
      </c>
      <c r="M114" s="65" t="s">
        <v>334</v>
      </c>
    </row>
    <row r="115" spans="1:13" s="112" customFormat="1" ht="63" x14ac:dyDescent="0.25">
      <c r="A115" s="9" t="s">
        <v>201</v>
      </c>
      <c r="B115" s="29" t="s">
        <v>124</v>
      </c>
      <c r="C115" s="29" t="s">
        <v>125</v>
      </c>
      <c r="D115" s="29" t="s">
        <v>15</v>
      </c>
      <c r="E115" s="8" t="s">
        <v>23</v>
      </c>
      <c r="F115" s="76">
        <v>1</v>
      </c>
      <c r="G115" s="39">
        <v>27000</v>
      </c>
      <c r="H115" s="39">
        <v>27000</v>
      </c>
      <c r="I115" s="84"/>
      <c r="J115" s="84"/>
      <c r="K115" s="84"/>
      <c r="L115" s="130" t="s">
        <v>88</v>
      </c>
      <c r="M115" s="65" t="s">
        <v>334</v>
      </c>
    </row>
    <row r="116" spans="1:13" s="112" customFormat="1" ht="63" x14ac:dyDescent="0.25">
      <c r="A116" s="29" t="s">
        <v>211</v>
      </c>
      <c r="B116" s="29" t="s">
        <v>212</v>
      </c>
      <c r="C116" s="29" t="s">
        <v>213</v>
      </c>
      <c r="D116" s="29" t="s">
        <v>15</v>
      </c>
      <c r="E116" s="29" t="s">
        <v>25</v>
      </c>
      <c r="F116" s="87">
        <v>25</v>
      </c>
      <c r="G116" s="88">
        <v>4910.71</v>
      </c>
      <c r="H116" s="88">
        <v>122767.75</v>
      </c>
      <c r="I116" s="29"/>
      <c r="J116" s="29"/>
      <c r="K116" s="89"/>
      <c r="L116" s="123" t="s">
        <v>17</v>
      </c>
      <c r="M116" s="65" t="s">
        <v>334</v>
      </c>
    </row>
    <row r="117" spans="1:13" s="16" customFormat="1" ht="63" x14ac:dyDescent="0.25">
      <c r="A117" s="15" t="s">
        <v>26</v>
      </c>
      <c r="B117" s="9" t="s">
        <v>48</v>
      </c>
      <c r="C117" s="9" t="s">
        <v>21</v>
      </c>
      <c r="D117" s="9" t="s">
        <v>20</v>
      </c>
      <c r="E117" s="9" t="s">
        <v>32</v>
      </c>
      <c r="F117" s="7">
        <v>1240</v>
      </c>
      <c r="G117" s="39">
        <v>136.61000000000001</v>
      </c>
      <c r="H117" s="39">
        <f>F117*G117</f>
        <v>169396.40000000002</v>
      </c>
      <c r="I117" s="4"/>
      <c r="J117" s="4"/>
      <c r="K117" s="4"/>
      <c r="L117" s="131" t="s">
        <v>17</v>
      </c>
      <c r="M117" s="18" t="s">
        <v>24</v>
      </c>
    </row>
    <row r="118" spans="1:13" s="16" customFormat="1" ht="63" x14ac:dyDescent="0.25">
      <c r="A118" s="15" t="s">
        <v>26</v>
      </c>
      <c r="B118" s="9" t="s">
        <v>44</v>
      </c>
      <c r="C118" s="9" t="s">
        <v>19</v>
      </c>
      <c r="D118" s="9" t="s">
        <v>20</v>
      </c>
      <c r="E118" s="9" t="s">
        <v>16</v>
      </c>
      <c r="F118" s="7">
        <v>1080</v>
      </c>
      <c r="G118" s="39">
        <v>150</v>
      </c>
      <c r="H118" s="39">
        <f>F118*G118</f>
        <v>162000</v>
      </c>
      <c r="I118" s="4"/>
      <c r="J118" s="4"/>
      <c r="K118" s="4"/>
      <c r="L118" s="131" t="s">
        <v>17</v>
      </c>
      <c r="M118" s="18" t="s">
        <v>24</v>
      </c>
    </row>
    <row r="119" spans="1:13" s="16" customFormat="1" ht="63" x14ac:dyDescent="0.25">
      <c r="A119" s="15" t="s">
        <v>26</v>
      </c>
      <c r="B119" s="9" t="s">
        <v>48</v>
      </c>
      <c r="C119" s="9" t="s">
        <v>21</v>
      </c>
      <c r="D119" s="9" t="s">
        <v>20</v>
      </c>
      <c r="E119" s="9" t="s">
        <v>32</v>
      </c>
      <c r="F119" s="7">
        <v>3300</v>
      </c>
      <c r="G119" s="39">
        <v>152</v>
      </c>
      <c r="H119" s="39">
        <f>F119*G119</f>
        <v>501600</v>
      </c>
      <c r="I119" s="4"/>
      <c r="J119" s="4"/>
      <c r="K119" s="4"/>
      <c r="L119" s="131" t="s">
        <v>17</v>
      </c>
      <c r="M119" s="65" t="s">
        <v>334</v>
      </c>
    </row>
    <row r="120" spans="1:13" s="42" customFormat="1" ht="63" x14ac:dyDescent="0.25">
      <c r="A120" s="14" t="s">
        <v>26</v>
      </c>
      <c r="B120" s="31" t="s">
        <v>44</v>
      </c>
      <c r="C120" s="31" t="s">
        <v>19</v>
      </c>
      <c r="D120" s="31" t="s">
        <v>20</v>
      </c>
      <c r="E120" s="31" t="s">
        <v>16</v>
      </c>
      <c r="F120" s="40">
        <v>1200</v>
      </c>
      <c r="G120" s="41">
        <v>168</v>
      </c>
      <c r="H120" s="41">
        <f>F120*G120</f>
        <v>201600</v>
      </c>
      <c r="I120" s="35"/>
      <c r="J120" s="35"/>
      <c r="K120" s="35"/>
      <c r="L120" s="127" t="s">
        <v>17</v>
      </c>
      <c r="M120" s="65" t="s">
        <v>334</v>
      </c>
    </row>
    <row r="121" spans="1:13" s="42" customFormat="1" ht="63" x14ac:dyDescent="0.25">
      <c r="A121" s="14" t="s">
        <v>49</v>
      </c>
      <c r="B121" s="14" t="s">
        <v>50</v>
      </c>
      <c r="C121" s="14" t="s">
        <v>51</v>
      </c>
      <c r="D121" s="14" t="s">
        <v>20</v>
      </c>
      <c r="E121" s="14" t="s">
        <v>25</v>
      </c>
      <c r="F121" s="14">
        <v>3</v>
      </c>
      <c r="G121" s="39">
        <v>167589.29</v>
      </c>
      <c r="H121" s="39">
        <f>F121*G121</f>
        <v>502767.87</v>
      </c>
      <c r="I121" s="14"/>
      <c r="J121" s="14"/>
      <c r="K121" s="14"/>
      <c r="L121" s="89" t="s">
        <v>22</v>
      </c>
      <c r="M121" s="65" t="s">
        <v>334</v>
      </c>
    </row>
    <row r="122" spans="1:13" s="113" customFormat="1" ht="63" x14ac:dyDescent="0.25">
      <c r="A122" s="14" t="s">
        <v>49</v>
      </c>
      <c r="B122" s="14" t="s">
        <v>52</v>
      </c>
      <c r="C122" s="14" t="s">
        <v>53</v>
      </c>
      <c r="D122" s="14" t="s">
        <v>15</v>
      </c>
      <c r="E122" s="14" t="s">
        <v>25</v>
      </c>
      <c r="F122" s="14">
        <v>1</v>
      </c>
      <c r="G122" s="39">
        <v>7142.86</v>
      </c>
      <c r="H122" s="39">
        <f t="shared" ref="H122:H123" si="6">F122*G122</f>
        <v>7142.86</v>
      </c>
      <c r="I122" s="14"/>
      <c r="J122" s="14"/>
      <c r="K122" s="14"/>
      <c r="L122" s="127" t="s">
        <v>17</v>
      </c>
      <c r="M122" s="18" t="s">
        <v>18</v>
      </c>
    </row>
    <row r="123" spans="1:13" s="113" customFormat="1" ht="47.25" x14ac:dyDescent="0.25">
      <c r="A123" s="14" t="s">
        <v>49</v>
      </c>
      <c r="B123" s="14" t="s">
        <v>54</v>
      </c>
      <c r="C123" s="14" t="s">
        <v>55</v>
      </c>
      <c r="D123" s="14" t="s">
        <v>56</v>
      </c>
      <c r="E123" s="12" t="s">
        <v>23</v>
      </c>
      <c r="F123" s="14">
        <v>1</v>
      </c>
      <c r="G123" s="39">
        <v>131133.04</v>
      </c>
      <c r="H123" s="39">
        <f t="shared" si="6"/>
        <v>131133.04</v>
      </c>
      <c r="I123" s="14"/>
      <c r="J123" s="14"/>
      <c r="K123" s="14"/>
      <c r="L123" s="127" t="s">
        <v>17</v>
      </c>
      <c r="M123" s="65" t="s">
        <v>334</v>
      </c>
    </row>
    <row r="124" spans="1:13" s="113" customFormat="1" ht="63" x14ac:dyDescent="0.25">
      <c r="A124" s="71" t="s">
        <v>214</v>
      </c>
      <c r="B124" s="71" t="s">
        <v>215</v>
      </c>
      <c r="C124" s="71" t="s">
        <v>216</v>
      </c>
      <c r="D124" s="71" t="s">
        <v>15</v>
      </c>
      <c r="E124" s="71" t="s">
        <v>25</v>
      </c>
      <c r="F124" s="71">
        <v>10</v>
      </c>
      <c r="G124" s="63">
        <v>3125</v>
      </c>
      <c r="H124" s="63">
        <f>F124*G124</f>
        <v>31250</v>
      </c>
      <c r="I124" s="63"/>
      <c r="J124" s="71"/>
      <c r="K124" s="71"/>
      <c r="L124" s="124" t="s">
        <v>17</v>
      </c>
      <c r="M124" s="78" t="s">
        <v>18</v>
      </c>
    </row>
    <row r="125" spans="1:13" s="113" customFormat="1" ht="63" x14ac:dyDescent="0.25">
      <c r="A125" s="71" t="s">
        <v>214</v>
      </c>
      <c r="B125" s="71" t="s">
        <v>217</v>
      </c>
      <c r="C125" s="71" t="s">
        <v>218</v>
      </c>
      <c r="D125" s="71" t="s">
        <v>15</v>
      </c>
      <c r="E125" s="71" t="s">
        <v>25</v>
      </c>
      <c r="F125" s="71">
        <v>35</v>
      </c>
      <c r="G125" s="63">
        <v>500</v>
      </c>
      <c r="H125" s="63">
        <f>F125*G125</f>
        <v>17500</v>
      </c>
      <c r="I125" s="63"/>
      <c r="J125" s="71"/>
      <c r="K125" s="71"/>
      <c r="L125" s="124" t="s">
        <v>17</v>
      </c>
      <c r="M125" s="78" t="s">
        <v>18</v>
      </c>
    </row>
    <row r="126" spans="1:13" s="113" customFormat="1" ht="63" x14ac:dyDescent="0.25">
      <c r="A126" s="71" t="s">
        <v>214</v>
      </c>
      <c r="B126" s="71" t="s">
        <v>219</v>
      </c>
      <c r="C126" s="71" t="s">
        <v>220</v>
      </c>
      <c r="D126" s="71" t="s">
        <v>15</v>
      </c>
      <c r="E126" s="71" t="s">
        <v>25</v>
      </c>
      <c r="F126" s="71">
        <v>1</v>
      </c>
      <c r="G126" s="63">
        <v>127491.96</v>
      </c>
      <c r="H126" s="63">
        <v>127491.96</v>
      </c>
      <c r="I126" s="63"/>
      <c r="J126" s="71"/>
      <c r="K126" s="71"/>
      <c r="L126" s="124" t="s">
        <v>17</v>
      </c>
      <c r="M126" s="78" t="s">
        <v>18</v>
      </c>
    </row>
    <row r="127" spans="1:13" s="113" customFormat="1" ht="63" x14ac:dyDescent="0.25">
      <c r="A127" s="71" t="s">
        <v>214</v>
      </c>
      <c r="B127" s="71" t="s">
        <v>221</v>
      </c>
      <c r="C127" s="71" t="s">
        <v>222</v>
      </c>
      <c r="D127" s="71" t="s">
        <v>20</v>
      </c>
      <c r="E127" s="71" t="s">
        <v>25</v>
      </c>
      <c r="F127" s="71">
        <v>1</v>
      </c>
      <c r="G127" s="63">
        <v>499973.21</v>
      </c>
      <c r="H127" s="63">
        <f t="shared" ref="H127:H148" si="7">F127*G127</f>
        <v>499973.21</v>
      </c>
      <c r="I127" s="63"/>
      <c r="J127" s="71"/>
      <c r="K127" s="71"/>
      <c r="L127" s="124" t="s">
        <v>17</v>
      </c>
      <c r="M127" s="78" t="s">
        <v>18</v>
      </c>
    </row>
    <row r="128" spans="1:13" s="113" customFormat="1" ht="63" x14ac:dyDescent="0.25">
      <c r="A128" s="71" t="s">
        <v>214</v>
      </c>
      <c r="B128" s="71" t="s">
        <v>223</v>
      </c>
      <c r="C128" s="71" t="s">
        <v>223</v>
      </c>
      <c r="D128" s="71" t="s">
        <v>15</v>
      </c>
      <c r="E128" s="71" t="s">
        <v>25</v>
      </c>
      <c r="F128" s="71">
        <v>1</v>
      </c>
      <c r="G128" s="63">
        <v>163571.43</v>
      </c>
      <c r="H128" s="63">
        <f t="shared" si="7"/>
        <v>163571.43</v>
      </c>
      <c r="I128" s="63"/>
      <c r="J128" s="71"/>
      <c r="K128" s="71"/>
      <c r="L128" s="124" t="s">
        <v>224</v>
      </c>
      <c r="M128" s="78" t="s">
        <v>18</v>
      </c>
    </row>
    <row r="129" spans="1:13" s="113" customFormat="1" ht="63" x14ac:dyDescent="0.25">
      <c r="A129" s="71" t="s">
        <v>214</v>
      </c>
      <c r="B129" s="71" t="s">
        <v>225</v>
      </c>
      <c r="C129" s="71" t="s">
        <v>226</v>
      </c>
      <c r="D129" s="71" t="s">
        <v>15</v>
      </c>
      <c r="E129" s="85" t="s">
        <v>170</v>
      </c>
      <c r="F129" s="71">
        <v>4.5</v>
      </c>
      <c r="G129" s="63">
        <v>4200</v>
      </c>
      <c r="H129" s="63">
        <f t="shared" si="7"/>
        <v>18900</v>
      </c>
      <c r="I129" s="63"/>
      <c r="J129" s="71"/>
      <c r="K129" s="71"/>
      <c r="L129" s="124" t="s">
        <v>17</v>
      </c>
      <c r="M129" s="65" t="s">
        <v>334</v>
      </c>
    </row>
    <row r="130" spans="1:13" s="113" customFormat="1" ht="63" x14ac:dyDescent="0.25">
      <c r="A130" s="71" t="s">
        <v>214</v>
      </c>
      <c r="B130" s="71" t="s">
        <v>227</v>
      </c>
      <c r="C130" s="71" t="s">
        <v>228</v>
      </c>
      <c r="D130" s="71" t="s">
        <v>15</v>
      </c>
      <c r="E130" s="85" t="s">
        <v>170</v>
      </c>
      <c r="F130" s="71">
        <v>92.4</v>
      </c>
      <c r="G130" s="63">
        <v>3200</v>
      </c>
      <c r="H130" s="63">
        <f t="shared" si="7"/>
        <v>295680</v>
      </c>
      <c r="I130" s="63"/>
      <c r="J130" s="71"/>
      <c r="K130" s="71"/>
      <c r="L130" s="124" t="s">
        <v>17</v>
      </c>
      <c r="M130" s="78" t="s">
        <v>18</v>
      </c>
    </row>
    <row r="131" spans="1:13" s="113" customFormat="1" ht="63" x14ac:dyDescent="0.25">
      <c r="A131" s="71" t="s">
        <v>214</v>
      </c>
      <c r="B131" s="71" t="s">
        <v>229</v>
      </c>
      <c r="C131" s="71" t="s">
        <v>230</v>
      </c>
      <c r="D131" s="71" t="s">
        <v>15</v>
      </c>
      <c r="E131" s="71" t="s">
        <v>25</v>
      </c>
      <c r="F131" s="71">
        <v>9</v>
      </c>
      <c r="G131" s="63">
        <v>1500</v>
      </c>
      <c r="H131" s="63">
        <f t="shared" si="7"/>
        <v>13500</v>
      </c>
      <c r="I131" s="63"/>
      <c r="J131" s="71"/>
      <c r="K131" s="71"/>
      <c r="L131" s="124" t="s">
        <v>17</v>
      </c>
      <c r="M131" s="78" t="s">
        <v>18</v>
      </c>
    </row>
    <row r="132" spans="1:13" s="113" customFormat="1" ht="63" x14ac:dyDescent="0.25">
      <c r="A132" s="71" t="s">
        <v>214</v>
      </c>
      <c r="B132" s="71" t="s">
        <v>231</v>
      </c>
      <c r="C132" s="71" t="s">
        <v>232</v>
      </c>
      <c r="D132" s="71" t="s">
        <v>15</v>
      </c>
      <c r="E132" s="71" t="s">
        <v>25</v>
      </c>
      <c r="F132" s="71">
        <v>2</v>
      </c>
      <c r="G132" s="63">
        <v>2857.14</v>
      </c>
      <c r="H132" s="63">
        <f t="shared" si="7"/>
        <v>5714.28</v>
      </c>
      <c r="I132" s="63"/>
      <c r="J132" s="71"/>
      <c r="K132" s="71"/>
      <c r="L132" s="124" t="s">
        <v>233</v>
      </c>
      <c r="M132" s="78" t="s">
        <v>18</v>
      </c>
    </row>
    <row r="133" spans="1:13" s="113" customFormat="1" ht="47.25" x14ac:dyDescent="0.25">
      <c r="A133" s="71" t="s">
        <v>214</v>
      </c>
      <c r="B133" s="85" t="s">
        <v>234</v>
      </c>
      <c r="C133" s="85" t="s">
        <v>235</v>
      </c>
      <c r="D133" s="85" t="s">
        <v>56</v>
      </c>
      <c r="E133" s="85" t="s">
        <v>23</v>
      </c>
      <c r="F133" s="90">
        <v>1</v>
      </c>
      <c r="G133" s="83">
        <v>99250</v>
      </c>
      <c r="H133" s="83">
        <f t="shared" si="7"/>
        <v>99250</v>
      </c>
      <c r="I133" s="63"/>
      <c r="J133" s="71"/>
      <c r="K133" s="71"/>
      <c r="L133" s="124" t="s">
        <v>88</v>
      </c>
      <c r="M133" s="65" t="s">
        <v>334</v>
      </c>
    </row>
    <row r="134" spans="1:13" s="113" customFormat="1" ht="63" x14ac:dyDescent="0.25">
      <c r="A134" s="71" t="s">
        <v>214</v>
      </c>
      <c r="B134" s="85" t="s">
        <v>236</v>
      </c>
      <c r="C134" s="85" t="s">
        <v>237</v>
      </c>
      <c r="D134" s="85" t="s">
        <v>56</v>
      </c>
      <c r="E134" s="85" t="s">
        <v>23</v>
      </c>
      <c r="F134" s="90">
        <v>1</v>
      </c>
      <c r="G134" s="83">
        <v>44642.86</v>
      </c>
      <c r="H134" s="83">
        <f t="shared" si="7"/>
        <v>44642.86</v>
      </c>
      <c r="I134" s="63"/>
      <c r="J134" s="71"/>
      <c r="K134" s="71"/>
      <c r="L134" s="124" t="s">
        <v>88</v>
      </c>
      <c r="M134" s="78" t="s">
        <v>18</v>
      </c>
    </row>
    <row r="135" spans="1:13" s="113" customFormat="1" ht="63" x14ac:dyDescent="0.25">
      <c r="A135" s="71" t="s">
        <v>214</v>
      </c>
      <c r="B135" s="85" t="s">
        <v>236</v>
      </c>
      <c r="C135" s="85" t="s">
        <v>237</v>
      </c>
      <c r="D135" s="85" t="s">
        <v>56</v>
      </c>
      <c r="E135" s="85" t="s">
        <v>23</v>
      </c>
      <c r="F135" s="90">
        <v>1</v>
      </c>
      <c r="G135" s="83">
        <v>44642.86</v>
      </c>
      <c r="H135" s="83">
        <f t="shared" si="7"/>
        <v>44642.86</v>
      </c>
      <c r="I135" s="63"/>
      <c r="J135" s="71"/>
      <c r="K135" s="71"/>
      <c r="L135" s="124" t="s">
        <v>22</v>
      </c>
      <c r="M135" s="78" t="s">
        <v>18</v>
      </c>
    </row>
    <row r="136" spans="1:13" s="113" customFormat="1" ht="63" x14ac:dyDescent="0.25">
      <c r="A136" s="71" t="s">
        <v>214</v>
      </c>
      <c r="B136" s="71" t="s">
        <v>238</v>
      </c>
      <c r="C136" s="91" t="s">
        <v>239</v>
      </c>
      <c r="D136" s="71" t="s">
        <v>15</v>
      </c>
      <c r="E136" s="71" t="s">
        <v>240</v>
      </c>
      <c r="F136" s="71">
        <v>1</v>
      </c>
      <c r="G136" s="63">
        <v>98000</v>
      </c>
      <c r="H136" s="63">
        <f t="shared" si="7"/>
        <v>98000</v>
      </c>
      <c r="I136" s="63"/>
      <c r="J136" s="71"/>
      <c r="K136" s="71"/>
      <c r="L136" s="124" t="s">
        <v>17</v>
      </c>
      <c r="M136" s="78" t="s">
        <v>18</v>
      </c>
    </row>
    <row r="137" spans="1:13" s="113" customFormat="1" ht="47.25" x14ac:dyDescent="0.25">
      <c r="A137" s="71" t="s">
        <v>214</v>
      </c>
      <c r="B137" s="71" t="s">
        <v>241</v>
      </c>
      <c r="C137" s="71" t="s">
        <v>242</v>
      </c>
      <c r="D137" s="71" t="s">
        <v>56</v>
      </c>
      <c r="E137" s="71" t="s">
        <v>23</v>
      </c>
      <c r="F137" s="71">
        <v>1</v>
      </c>
      <c r="G137" s="63">
        <v>401785.71</v>
      </c>
      <c r="H137" s="63">
        <f t="shared" si="7"/>
        <v>401785.71</v>
      </c>
      <c r="I137" s="63"/>
      <c r="J137" s="71"/>
      <c r="K137" s="71"/>
      <c r="L137" s="124" t="s">
        <v>243</v>
      </c>
      <c r="M137" s="65" t="s">
        <v>334</v>
      </c>
    </row>
    <row r="138" spans="1:13" s="113" customFormat="1" ht="63" x14ac:dyDescent="0.25">
      <c r="A138" s="92" t="s">
        <v>244</v>
      </c>
      <c r="B138" s="92" t="s">
        <v>300</v>
      </c>
      <c r="C138" s="92" t="s">
        <v>301</v>
      </c>
      <c r="D138" s="92" t="s">
        <v>20</v>
      </c>
      <c r="E138" s="141" t="s">
        <v>25</v>
      </c>
      <c r="F138" s="142">
        <v>4</v>
      </c>
      <c r="G138" s="143">
        <v>162000</v>
      </c>
      <c r="H138" s="143">
        <v>648000</v>
      </c>
      <c r="I138" s="146"/>
      <c r="J138" s="146"/>
      <c r="K138" s="146"/>
      <c r="L138" s="147" t="s">
        <v>17</v>
      </c>
      <c r="M138" s="160" t="s">
        <v>18</v>
      </c>
    </row>
    <row r="139" spans="1:13" s="113" customFormat="1" ht="63" x14ac:dyDescent="0.25">
      <c r="A139" s="11" t="s">
        <v>244</v>
      </c>
      <c r="B139" s="71" t="str">
        <f>'[1]02.1. План закупок (для распред'!$D$218</f>
        <v>Этил спирті</v>
      </c>
      <c r="C139" s="71" t="s">
        <v>245</v>
      </c>
      <c r="D139" s="71" t="s">
        <v>15</v>
      </c>
      <c r="E139" s="85" t="s">
        <v>16</v>
      </c>
      <c r="F139" s="145">
        <v>45.8</v>
      </c>
      <c r="G139" s="63">
        <v>1250</v>
      </c>
      <c r="H139" s="83">
        <f t="shared" si="7"/>
        <v>57250</v>
      </c>
      <c r="I139" s="100"/>
      <c r="J139" s="100"/>
      <c r="K139" s="100"/>
      <c r="L139" s="85" t="s">
        <v>17</v>
      </c>
      <c r="M139" s="65" t="s">
        <v>334</v>
      </c>
    </row>
    <row r="140" spans="1:13" s="113" customFormat="1" ht="63" x14ac:dyDescent="0.25">
      <c r="A140" s="11" t="s">
        <v>244</v>
      </c>
      <c r="B140" s="71" t="s">
        <v>246</v>
      </c>
      <c r="C140" s="71" t="s">
        <v>247</v>
      </c>
      <c r="D140" s="71" t="s">
        <v>15</v>
      </c>
      <c r="E140" s="92" t="s">
        <v>170</v>
      </c>
      <c r="F140" s="97">
        <v>210</v>
      </c>
      <c r="G140" s="93">
        <v>425</v>
      </c>
      <c r="H140" s="144">
        <f t="shared" si="7"/>
        <v>89250</v>
      </c>
      <c r="I140" s="95"/>
      <c r="J140" s="95"/>
      <c r="K140" s="95"/>
      <c r="L140" s="96" t="s">
        <v>17</v>
      </c>
      <c r="M140" s="65" t="s">
        <v>334</v>
      </c>
    </row>
    <row r="141" spans="1:13" s="113" customFormat="1" ht="63" x14ac:dyDescent="0.25">
      <c r="A141" s="11" t="s">
        <v>244</v>
      </c>
      <c r="B141" s="71" t="s">
        <v>90</v>
      </c>
      <c r="C141" s="71" t="s">
        <v>90</v>
      </c>
      <c r="D141" s="71" t="s">
        <v>15</v>
      </c>
      <c r="E141" s="98" t="s">
        <v>25</v>
      </c>
      <c r="F141" s="97">
        <v>2</v>
      </c>
      <c r="G141" s="93">
        <v>60714.3</v>
      </c>
      <c r="H141" s="94">
        <f t="shared" si="7"/>
        <v>121428.6</v>
      </c>
      <c r="I141" s="95"/>
      <c r="J141" s="95"/>
      <c r="K141" s="95"/>
      <c r="L141" s="96" t="s">
        <v>17</v>
      </c>
      <c r="M141" s="78" t="s">
        <v>18</v>
      </c>
    </row>
    <row r="142" spans="1:13" s="113" customFormat="1" ht="63" x14ac:dyDescent="0.25">
      <c r="A142" s="11" t="s">
        <v>244</v>
      </c>
      <c r="B142" s="71" t="str">
        <f>'[1]02.1. План закупок (для распред'!$D$320</f>
        <v>Брезент қап</v>
      </c>
      <c r="C142" s="71" t="s">
        <v>248</v>
      </c>
      <c r="D142" s="71" t="s">
        <v>15</v>
      </c>
      <c r="E142" s="98" t="s">
        <v>25</v>
      </c>
      <c r="F142" s="97">
        <v>13</v>
      </c>
      <c r="G142" s="93">
        <v>4900</v>
      </c>
      <c r="H142" s="94">
        <f t="shared" si="7"/>
        <v>63700</v>
      </c>
      <c r="I142" s="95"/>
      <c r="J142" s="95"/>
      <c r="K142" s="95"/>
      <c r="L142" s="96" t="s">
        <v>17</v>
      </c>
      <c r="M142" s="65" t="s">
        <v>334</v>
      </c>
    </row>
    <row r="143" spans="1:13" s="113" customFormat="1" ht="63" x14ac:dyDescent="0.25">
      <c r="A143" s="11" t="s">
        <v>244</v>
      </c>
      <c r="B143" s="71" t="s">
        <v>249</v>
      </c>
      <c r="C143" s="71" t="s">
        <v>250</v>
      </c>
      <c r="D143" s="71" t="s">
        <v>15</v>
      </c>
      <c r="E143" s="92" t="s">
        <v>173</v>
      </c>
      <c r="F143" s="97">
        <v>100</v>
      </c>
      <c r="G143" s="93">
        <v>669.64</v>
      </c>
      <c r="H143" s="94">
        <f t="shared" si="7"/>
        <v>66964</v>
      </c>
      <c r="I143" s="95"/>
      <c r="J143" s="95"/>
      <c r="K143" s="95"/>
      <c r="L143" s="96" t="s">
        <v>17</v>
      </c>
      <c r="M143" s="65" t="s">
        <v>334</v>
      </c>
    </row>
    <row r="144" spans="1:13" s="113" customFormat="1" ht="63" x14ac:dyDescent="0.25">
      <c r="A144" s="11" t="s">
        <v>244</v>
      </c>
      <c r="B144" s="71" t="s">
        <v>251</v>
      </c>
      <c r="C144" s="71" t="s">
        <v>252</v>
      </c>
      <c r="D144" s="71" t="s">
        <v>15</v>
      </c>
      <c r="E144" s="98" t="s">
        <v>25</v>
      </c>
      <c r="F144" s="99">
        <v>200</v>
      </c>
      <c r="G144" s="63">
        <v>108.04</v>
      </c>
      <c r="H144" s="94">
        <f t="shared" si="7"/>
        <v>21608</v>
      </c>
      <c r="I144" s="100"/>
      <c r="J144" s="100"/>
      <c r="K144" s="100"/>
      <c r="L144" s="101" t="s">
        <v>17</v>
      </c>
      <c r="M144" s="65" t="s">
        <v>334</v>
      </c>
    </row>
    <row r="145" spans="1:13" s="113" customFormat="1" ht="63" x14ac:dyDescent="0.25">
      <c r="A145" s="11" t="s">
        <v>244</v>
      </c>
      <c r="B145" s="71" t="s">
        <v>253</v>
      </c>
      <c r="C145" s="71" t="s">
        <v>253</v>
      </c>
      <c r="D145" s="71" t="s">
        <v>15</v>
      </c>
      <c r="E145" s="98" t="s">
        <v>25</v>
      </c>
      <c r="F145" s="99">
        <v>107</v>
      </c>
      <c r="G145" s="63">
        <v>170</v>
      </c>
      <c r="H145" s="94">
        <f t="shared" si="7"/>
        <v>18190</v>
      </c>
      <c r="I145" s="100"/>
      <c r="J145" s="100"/>
      <c r="K145" s="100"/>
      <c r="L145" s="101" t="s">
        <v>17</v>
      </c>
      <c r="M145" s="65" t="s">
        <v>334</v>
      </c>
    </row>
    <row r="146" spans="1:13" s="113" customFormat="1" ht="63" x14ac:dyDescent="0.25">
      <c r="A146" s="11" t="s">
        <v>244</v>
      </c>
      <c r="B146" s="71" t="s">
        <v>254</v>
      </c>
      <c r="C146" s="71" t="s">
        <v>255</v>
      </c>
      <c r="D146" s="71" t="s">
        <v>15</v>
      </c>
      <c r="E146" s="98" t="s">
        <v>25</v>
      </c>
      <c r="F146" s="99">
        <v>134</v>
      </c>
      <c r="G146" s="63">
        <v>88.39</v>
      </c>
      <c r="H146" s="94">
        <f t="shared" si="7"/>
        <v>11844.26</v>
      </c>
      <c r="I146" s="100"/>
      <c r="J146" s="100"/>
      <c r="K146" s="100"/>
      <c r="L146" s="101" t="s">
        <v>17</v>
      </c>
      <c r="M146" s="65" t="s">
        <v>334</v>
      </c>
    </row>
    <row r="147" spans="1:13" s="113" customFormat="1" ht="63" x14ac:dyDescent="0.25">
      <c r="A147" s="11" t="s">
        <v>244</v>
      </c>
      <c r="B147" s="71" t="s">
        <v>256</v>
      </c>
      <c r="C147" s="71" t="s">
        <v>257</v>
      </c>
      <c r="D147" s="71" t="s">
        <v>15</v>
      </c>
      <c r="E147" s="98" t="s">
        <v>25</v>
      </c>
      <c r="F147" s="99">
        <v>170</v>
      </c>
      <c r="G147" s="63">
        <v>85</v>
      </c>
      <c r="H147" s="94">
        <f t="shared" si="7"/>
        <v>14450</v>
      </c>
      <c r="I147" s="100"/>
      <c r="J147" s="100"/>
      <c r="K147" s="100"/>
      <c r="L147" s="101" t="s">
        <v>17</v>
      </c>
      <c r="M147" s="65" t="s">
        <v>334</v>
      </c>
    </row>
    <row r="148" spans="1:13" s="113" customFormat="1" ht="63" x14ac:dyDescent="0.25">
      <c r="A148" s="11" t="s">
        <v>244</v>
      </c>
      <c r="B148" s="71" t="s">
        <v>258</v>
      </c>
      <c r="C148" s="71" t="s">
        <v>258</v>
      </c>
      <c r="D148" s="71" t="s">
        <v>15</v>
      </c>
      <c r="E148" s="98" t="s">
        <v>25</v>
      </c>
      <c r="F148" s="99">
        <v>10</v>
      </c>
      <c r="G148" s="63">
        <v>290.18</v>
      </c>
      <c r="H148" s="94">
        <f t="shared" si="7"/>
        <v>2901.8</v>
      </c>
      <c r="I148" s="100"/>
      <c r="J148" s="100"/>
      <c r="K148" s="100"/>
      <c r="L148" s="101" t="s">
        <v>17</v>
      </c>
      <c r="M148" s="65" t="s">
        <v>334</v>
      </c>
    </row>
    <row r="149" spans="1:13" s="113" customFormat="1" ht="63" x14ac:dyDescent="0.25">
      <c r="A149" s="11" t="s">
        <v>244</v>
      </c>
      <c r="B149" s="71" t="s">
        <v>259</v>
      </c>
      <c r="C149" s="71" t="s">
        <v>259</v>
      </c>
      <c r="D149" s="71" t="s">
        <v>15</v>
      </c>
      <c r="E149" s="104" t="s">
        <v>170</v>
      </c>
      <c r="F149" s="153">
        <v>60.38</v>
      </c>
      <c r="G149" s="105">
        <v>560</v>
      </c>
      <c r="H149" s="157">
        <f t="shared" ref="H149:H170" si="8">F149*G149</f>
        <v>33812.800000000003</v>
      </c>
      <c r="I149" s="107"/>
      <c r="J149" s="107"/>
      <c r="K149" s="107"/>
      <c r="L149" s="134" t="s">
        <v>17</v>
      </c>
      <c r="M149" s="65" t="s">
        <v>334</v>
      </c>
    </row>
    <row r="150" spans="1:13" s="113" customFormat="1" ht="63" x14ac:dyDescent="0.25">
      <c r="A150" s="11" t="s">
        <v>244</v>
      </c>
      <c r="B150" s="71" t="s">
        <v>260</v>
      </c>
      <c r="C150" s="71" t="s">
        <v>261</v>
      </c>
      <c r="D150" s="71" t="s">
        <v>15</v>
      </c>
      <c r="E150" s="78" t="s">
        <v>25</v>
      </c>
      <c r="F150" s="90">
        <v>1</v>
      </c>
      <c r="G150" s="102">
        <v>75446.429999999993</v>
      </c>
      <c r="H150" s="39">
        <f t="shared" si="8"/>
        <v>75446.429999999993</v>
      </c>
      <c r="I150" s="103"/>
      <c r="J150" s="103"/>
      <c r="K150" s="103"/>
      <c r="L150" s="78" t="s">
        <v>262</v>
      </c>
      <c r="M150" s="114" t="s">
        <v>24</v>
      </c>
    </row>
    <row r="151" spans="1:13" s="113" customFormat="1" ht="63" x14ac:dyDescent="0.25">
      <c r="A151" s="11" t="s">
        <v>244</v>
      </c>
      <c r="B151" s="71" t="s">
        <v>260</v>
      </c>
      <c r="C151" s="71" t="s">
        <v>261</v>
      </c>
      <c r="D151" s="71" t="s">
        <v>15</v>
      </c>
      <c r="E151" s="78" t="s">
        <v>25</v>
      </c>
      <c r="F151" s="90">
        <v>1</v>
      </c>
      <c r="G151" s="102">
        <v>80714.289999999994</v>
      </c>
      <c r="H151" s="39">
        <f t="shared" si="8"/>
        <v>80714.289999999994</v>
      </c>
      <c r="I151" s="103"/>
      <c r="J151" s="103"/>
      <c r="K151" s="103"/>
      <c r="L151" s="78" t="s">
        <v>22</v>
      </c>
      <c r="M151" s="114" t="s">
        <v>24</v>
      </c>
    </row>
    <row r="152" spans="1:13" s="113" customFormat="1" ht="110.25" x14ac:dyDescent="0.25">
      <c r="A152" s="11" t="s">
        <v>244</v>
      </c>
      <c r="B152" s="71" t="s">
        <v>328</v>
      </c>
      <c r="C152" s="114" t="s">
        <v>327</v>
      </c>
      <c r="D152" s="114" t="s">
        <v>15</v>
      </c>
      <c r="E152" s="85" t="s">
        <v>23</v>
      </c>
      <c r="F152" s="90">
        <v>1</v>
      </c>
      <c r="G152" s="39">
        <v>116071.43</v>
      </c>
      <c r="H152" s="39">
        <f>G152</f>
        <v>116071.43</v>
      </c>
      <c r="I152" s="155"/>
      <c r="J152" s="155"/>
      <c r="K152" s="155"/>
      <c r="L152" s="156" t="s">
        <v>17</v>
      </c>
      <c r="M152" s="78" t="s">
        <v>18</v>
      </c>
    </row>
    <row r="153" spans="1:13" s="113" customFormat="1" ht="63" x14ac:dyDescent="0.25">
      <c r="A153" s="11" t="s">
        <v>263</v>
      </c>
      <c r="B153" s="11" t="s">
        <v>264</v>
      </c>
      <c r="C153" s="133" t="s">
        <v>265</v>
      </c>
      <c r="D153" s="133" t="s">
        <v>15</v>
      </c>
      <c r="E153" s="133" t="s">
        <v>25</v>
      </c>
      <c r="F153" s="90">
        <v>3</v>
      </c>
      <c r="G153" s="105">
        <v>3000</v>
      </c>
      <c r="H153" s="106">
        <f t="shared" si="8"/>
        <v>9000</v>
      </c>
      <c r="I153" s="133"/>
      <c r="J153" s="133"/>
      <c r="K153" s="133"/>
      <c r="L153" s="101" t="s">
        <v>17</v>
      </c>
      <c r="M153" s="78" t="s">
        <v>18</v>
      </c>
    </row>
    <row r="154" spans="1:13" s="113" customFormat="1" ht="63" x14ac:dyDescent="0.25">
      <c r="A154" s="11" t="s">
        <v>263</v>
      </c>
      <c r="B154" s="11" t="s">
        <v>48</v>
      </c>
      <c r="C154" s="11" t="s">
        <v>21</v>
      </c>
      <c r="D154" s="11" t="s">
        <v>20</v>
      </c>
      <c r="E154" s="11" t="s">
        <v>32</v>
      </c>
      <c r="F154" s="90">
        <v>5525</v>
      </c>
      <c r="G154" s="102">
        <v>147.32</v>
      </c>
      <c r="H154" s="39">
        <f t="shared" si="8"/>
        <v>813943</v>
      </c>
      <c r="I154" s="11"/>
      <c r="J154" s="11"/>
      <c r="K154" s="11"/>
      <c r="L154" s="137" t="s">
        <v>17</v>
      </c>
      <c r="M154" s="65" t="s">
        <v>334</v>
      </c>
    </row>
    <row r="155" spans="1:13" s="113" customFormat="1" ht="63" x14ac:dyDescent="0.25">
      <c r="A155" s="11" t="s">
        <v>263</v>
      </c>
      <c r="B155" s="11" t="s">
        <v>33</v>
      </c>
      <c r="C155" s="11" t="s">
        <v>31</v>
      </c>
      <c r="D155" s="11" t="s">
        <v>20</v>
      </c>
      <c r="E155" s="11" t="s">
        <v>32</v>
      </c>
      <c r="F155" s="90">
        <v>1600</v>
      </c>
      <c r="G155" s="102">
        <v>150.88999999999999</v>
      </c>
      <c r="H155" s="39">
        <f t="shared" si="8"/>
        <v>241423.99999999997</v>
      </c>
      <c r="I155" s="11"/>
      <c r="J155" s="11" t="s">
        <v>266</v>
      </c>
      <c r="K155" s="11"/>
      <c r="L155" s="137" t="s">
        <v>17</v>
      </c>
      <c r="M155" s="65" t="s">
        <v>334</v>
      </c>
    </row>
    <row r="156" spans="1:13" s="113" customFormat="1" ht="63" x14ac:dyDescent="0.25">
      <c r="A156" s="11" t="s">
        <v>263</v>
      </c>
      <c r="B156" s="11" t="s">
        <v>267</v>
      </c>
      <c r="C156" s="58" t="s">
        <v>268</v>
      </c>
      <c r="D156" s="58" t="s">
        <v>15</v>
      </c>
      <c r="E156" s="58" t="s">
        <v>25</v>
      </c>
      <c r="F156" s="97">
        <v>29</v>
      </c>
      <c r="G156" s="135">
        <v>12000</v>
      </c>
      <c r="H156" s="136">
        <f t="shared" si="8"/>
        <v>348000</v>
      </c>
      <c r="I156" s="58"/>
      <c r="J156" s="58"/>
      <c r="K156" s="58"/>
      <c r="L156" s="101" t="s">
        <v>17</v>
      </c>
      <c r="M156" s="65" t="s">
        <v>334</v>
      </c>
    </row>
    <row r="157" spans="1:13" s="113" customFormat="1" ht="63" x14ac:dyDescent="0.25">
      <c r="A157" s="11" t="s">
        <v>263</v>
      </c>
      <c r="B157" s="11" t="s">
        <v>269</v>
      </c>
      <c r="C157" s="11" t="s">
        <v>270</v>
      </c>
      <c r="D157" s="11" t="s">
        <v>15</v>
      </c>
      <c r="E157" s="11" t="s">
        <v>99</v>
      </c>
      <c r="F157" s="99">
        <v>1</v>
      </c>
      <c r="G157" s="140">
        <v>425759</v>
      </c>
      <c r="H157" s="88">
        <f t="shared" si="8"/>
        <v>425759</v>
      </c>
      <c r="I157" s="139"/>
      <c r="J157" s="11"/>
      <c r="K157" s="11" t="s">
        <v>266</v>
      </c>
      <c r="L157" s="101" t="s">
        <v>17</v>
      </c>
      <c r="M157" s="78" t="s">
        <v>18</v>
      </c>
    </row>
    <row r="158" spans="1:13" s="113" customFormat="1" ht="63" x14ac:dyDescent="0.25">
      <c r="A158" s="11" t="s">
        <v>263</v>
      </c>
      <c r="B158" s="11" t="s">
        <v>271</v>
      </c>
      <c r="C158" s="11" t="s">
        <v>272</v>
      </c>
      <c r="D158" s="11" t="s">
        <v>15</v>
      </c>
      <c r="E158" s="11" t="s">
        <v>25</v>
      </c>
      <c r="F158" s="99">
        <v>1</v>
      </c>
      <c r="G158" s="135">
        <v>16500</v>
      </c>
      <c r="H158" s="136">
        <f t="shared" si="8"/>
        <v>16500</v>
      </c>
      <c r="I158" s="11"/>
      <c r="J158" s="11"/>
      <c r="K158" s="11"/>
      <c r="L158" s="101" t="s">
        <v>17</v>
      </c>
      <c r="M158" s="78" t="s">
        <v>18</v>
      </c>
    </row>
    <row r="159" spans="1:13" s="113" customFormat="1" ht="63" x14ac:dyDescent="0.25">
      <c r="A159" s="11" t="s">
        <v>263</v>
      </c>
      <c r="B159" s="11" t="s">
        <v>273</v>
      </c>
      <c r="C159" s="11" t="s">
        <v>274</v>
      </c>
      <c r="D159" s="11" t="s">
        <v>15</v>
      </c>
      <c r="E159" s="11" t="s">
        <v>25</v>
      </c>
      <c r="F159" s="99">
        <v>2</v>
      </c>
      <c r="G159" s="105">
        <v>18000</v>
      </c>
      <c r="H159" s="106">
        <f t="shared" si="8"/>
        <v>36000</v>
      </c>
      <c r="I159" s="11"/>
      <c r="J159" s="11"/>
      <c r="K159" s="11"/>
      <c r="L159" s="101" t="s">
        <v>17</v>
      </c>
      <c r="M159" s="78" t="s">
        <v>18</v>
      </c>
    </row>
    <row r="160" spans="1:13" s="113" customFormat="1" ht="63" x14ac:dyDescent="0.25">
      <c r="A160" s="133" t="s">
        <v>263</v>
      </c>
      <c r="B160" s="133" t="s">
        <v>275</v>
      </c>
      <c r="C160" s="133" t="s">
        <v>276</v>
      </c>
      <c r="D160" s="133" t="s">
        <v>15</v>
      </c>
      <c r="E160" s="133" t="s">
        <v>25</v>
      </c>
      <c r="F160" s="99">
        <v>1</v>
      </c>
      <c r="G160" s="105">
        <v>25267.86</v>
      </c>
      <c r="H160" s="106">
        <f t="shared" si="8"/>
        <v>25267.86</v>
      </c>
      <c r="I160" s="133"/>
      <c r="J160" s="133"/>
      <c r="K160" s="133"/>
      <c r="L160" s="134" t="s">
        <v>17</v>
      </c>
      <c r="M160" s="78" t="s">
        <v>18</v>
      </c>
    </row>
    <row r="161" spans="1:13" s="113" customFormat="1" ht="63" x14ac:dyDescent="0.25">
      <c r="A161" s="11" t="s">
        <v>263</v>
      </c>
      <c r="B161" s="11" t="s">
        <v>322</v>
      </c>
      <c r="C161" s="11" t="s">
        <v>277</v>
      </c>
      <c r="D161" s="11" t="s">
        <v>15</v>
      </c>
      <c r="E161" s="11" t="s">
        <v>25</v>
      </c>
      <c r="F161" s="99">
        <v>1</v>
      </c>
      <c r="G161" s="102">
        <v>3571.43</v>
      </c>
      <c r="H161" s="39">
        <f t="shared" si="8"/>
        <v>3571.43</v>
      </c>
      <c r="I161" s="11"/>
      <c r="J161" s="11"/>
      <c r="K161" s="11"/>
      <c r="L161" s="85" t="s">
        <v>17</v>
      </c>
      <c r="M161" s="78" t="s">
        <v>18</v>
      </c>
    </row>
    <row r="162" spans="1:13" s="113" customFormat="1" ht="63" x14ac:dyDescent="0.25">
      <c r="A162" s="58" t="s">
        <v>263</v>
      </c>
      <c r="B162" s="58" t="s">
        <v>323</v>
      </c>
      <c r="C162" s="58" t="s">
        <v>278</v>
      </c>
      <c r="D162" s="58" t="s">
        <v>15</v>
      </c>
      <c r="E162" s="58" t="s">
        <v>25</v>
      </c>
      <c r="F162" s="99">
        <v>1</v>
      </c>
      <c r="G162" s="135">
        <v>11607.71</v>
      </c>
      <c r="H162" s="136">
        <f t="shared" si="8"/>
        <v>11607.71</v>
      </c>
      <c r="I162" s="58"/>
      <c r="J162" s="58"/>
      <c r="K162" s="58"/>
      <c r="L162" s="96" t="s">
        <v>17</v>
      </c>
      <c r="M162" s="78" t="s">
        <v>18</v>
      </c>
    </row>
    <row r="163" spans="1:13" s="113" customFormat="1" ht="69" customHeight="1" x14ac:dyDescent="0.25">
      <c r="A163" s="11" t="s">
        <v>263</v>
      </c>
      <c r="B163" s="11" t="s">
        <v>279</v>
      </c>
      <c r="C163" s="11" t="s">
        <v>321</v>
      </c>
      <c r="D163" s="11" t="s">
        <v>15</v>
      </c>
      <c r="E163" s="11" t="s">
        <v>302</v>
      </c>
      <c r="F163" s="99">
        <v>10</v>
      </c>
      <c r="G163" s="105">
        <v>714.29</v>
      </c>
      <c r="H163" s="106">
        <f t="shared" si="8"/>
        <v>7142.9</v>
      </c>
      <c r="I163" s="11"/>
      <c r="J163" s="11"/>
      <c r="K163" s="11"/>
      <c r="L163" s="101" t="s">
        <v>17</v>
      </c>
      <c r="M163" s="78" t="s">
        <v>18</v>
      </c>
    </row>
    <row r="164" spans="1:13" s="113" customFormat="1" ht="63" x14ac:dyDescent="0.25">
      <c r="A164" s="11" t="s">
        <v>263</v>
      </c>
      <c r="B164" s="11" t="s">
        <v>317</v>
      </c>
      <c r="C164" s="11" t="s">
        <v>320</v>
      </c>
      <c r="D164" s="11" t="s">
        <v>15</v>
      </c>
      <c r="E164" s="11" t="s">
        <v>302</v>
      </c>
      <c r="F164" s="99">
        <v>10</v>
      </c>
      <c r="G164" s="105">
        <v>937.5</v>
      </c>
      <c r="H164" s="106">
        <f t="shared" si="8"/>
        <v>9375</v>
      </c>
      <c r="I164" s="11"/>
      <c r="J164" s="11"/>
      <c r="K164" s="11"/>
      <c r="L164" s="101" t="s">
        <v>17</v>
      </c>
      <c r="M164" s="78" t="s">
        <v>18</v>
      </c>
    </row>
    <row r="165" spans="1:13" s="113" customFormat="1" ht="63" x14ac:dyDescent="0.25">
      <c r="A165" s="11" t="s">
        <v>263</v>
      </c>
      <c r="B165" s="11" t="s">
        <v>280</v>
      </c>
      <c r="C165" s="11" t="s">
        <v>280</v>
      </c>
      <c r="D165" s="11" t="s">
        <v>15</v>
      </c>
      <c r="E165" s="11" t="s">
        <v>25</v>
      </c>
      <c r="F165" s="99">
        <v>50</v>
      </c>
      <c r="G165" s="105">
        <v>2500</v>
      </c>
      <c r="H165" s="106">
        <f t="shared" si="8"/>
        <v>125000</v>
      </c>
      <c r="I165" s="11"/>
      <c r="J165" s="11"/>
      <c r="K165" s="11"/>
      <c r="L165" s="101" t="s">
        <v>17</v>
      </c>
      <c r="M165" s="78" t="s">
        <v>18</v>
      </c>
    </row>
    <row r="166" spans="1:13" s="113" customFormat="1" ht="72" customHeight="1" x14ac:dyDescent="0.25">
      <c r="A166" s="11" t="s">
        <v>263</v>
      </c>
      <c r="B166" s="11" t="s">
        <v>281</v>
      </c>
      <c r="C166" s="11" t="s">
        <v>282</v>
      </c>
      <c r="D166" s="11" t="s">
        <v>15</v>
      </c>
      <c r="E166" s="11" t="s">
        <v>240</v>
      </c>
      <c r="F166" s="99">
        <v>1</v>
      </c>
      <c r="G166" s="102">
        <v>286200</v>
      </c>
      <c r="H166" s="39">
        <f t="shared" si="8"/>
        <v>286200</v>
      </c>
      <c r="I166" s="11"/>
      <c r="J166" s="11"/>
      <c r="K166" s="11"/>
      <c r="L166" s="124" t="s">
        <v>88</v>
      </c>
      <c r="M166" s="65" t="s">
        <v>334</v>
      </c>
    </row>
    <row r="167" spans="1:13" s="113" customFormat="1" ht="68.25" customHeight="1" x14ac:dyDescent="0.25">
      <c r="A167" s="11" t="s">
        <v>263</v>
      </c>
      <c r="B167" s="11" t="s">
        <v>283</v>
      </c>
      <c r="C167" s="11" t="s">
        <v>283</v>
      </c>
      <c r="D167" s="11" t="s">
        <v>15</v>
      </c>
      <c r="E167" s="11" t="s">
        <v>23</v>
      </c>
      <c r="F167" s="99">
        <v>1</v>
      </c>
      <c r="G167" s="105">
        <v>42800</v>
      </c>
      <c r="H167" s="106">
        <f t="shared" si="8"/>
        <v>42800</v>
      </c>
      <c r="I167" s="11"/>
      <c r="J167" s="11"/>
      <c r="K167" s="11"/>
      <c r="L167" s="101" t="s">
        <v>17</v>
      </c>
      <c r="M167" s="78" t="s">
        <v>18</v>
      </c>
    </row>
    <row r="168" spans="1:13" s="113" customFormat="1" ht="67.5" customHeight="1" x14ac:dyDescent="0.25">
      <c r="A168" s="11" t="s">
        <v>263</v>
      </c>
      <c r="B168" s="11" t="s">
        <v>284</v>
      </c>
      <c r="C168" s="11" t="s">
        <v>285</v>
      </c>
      <c r="D168" s="11" t="s">
        <v>15</v>
      </c>
      <c r="E168" s="11" t="s">
        <v>23</v>
      </c>
      <c r="F168" s="99">
        <v>1</v>
      </c>
      <c r="G168" s="140">
        <v>44330.36</v>
      </c>
      <c r="H168" s="88">
        <f t="shared" si="8"/>
        <v>44330.36</v>
      </c>
      <c r="I168" s="139"/>
      <c r="J168" s="11"/>
      <c r="K168" s="11"/>
      <c r="L168" s="101" t="s">
        <v>17</v>
      </c>
      <c r="M168" s="78" t="s">
        <v>18</v>
      </c>
    </row>
    <row r="169" spans="1:13" s="113" customFormat="1" ht="79.5" customHeight="1" x14ac:dyDescent="0.25">
      <c r="A169" s="11" t="s">
        <v>263</v>
      </c>
      <c r="B169" s="11" t="s">
        <v>286</v>
      </c>
      <c r="C169" s="11" t="s">
        <v>287</v>
      </c>
      <c r="D169" s="11" t="s">
        <v>15</v>
      </c>
      <c r="E169" s="11" t="s">
        <v>23</v>
      </c>
      <c r="F169" s="99">
        <v>1</v>
      </c>
      <c r="G169" s="140">
        <v>60605</v>
      </c>
      <c r="H169" s="88">
        <f t="shared" si="8"/>
        <v>60605</v>
      </c>
      <c r="I169" s="139"/>
      <c r="J169" s="11"/>
      <c r="K169" s="11"/>
      <c r="L169" s="101" t="s">
        <v>17</v>
      </c>
      <c r="M169" s="78" t="s">
        <v>18</v>
      </c>
    </row>
    <row r="170" spans="1:13" s="113" customFormat="1" ht="68.25" customHeight="1" x14ac:dyDescent="0.25">
      <c r="A170" s="85" t="s">
        <v>288</v>
      </c>
      <c r="B170" s="78" t="s">
        <v>289</v>
      </c>
      <c r="C170" s="78" t="s">
        <v>316</v>
      </c>
      <c r="D170" s="108" t="s">
        <v>20</v>
      </c>
      <c r="E170" s="109" t="s">
        <v>25</v>
      </c>
      <c r="F170" s="99">
        <v>3</v>
      </c>
      <c r="G170" s="154">
        <v>47321.43</v>
      </c>
      <c r="H170" s="154">
        <f t="shared" si="8"/>
        <v>141964.29</v>
      </c>
      <c r="I170" s="115"/>
      <c r="J170" s="115"/>
      <c r="K170" s="115"/>
      <c r="L170" s="132" t="s">
        <v>17</v>
      </c>
      <c r="M170" s="78" t="s">
        <v>18</v>
      </c>
    </row>
    <row r="171" spans="1:13" s="113" customFormat="1" x14ac:dyDescent="0.25">
      <c r="A171" s="20"/>
      <c r="B171" s="20"/>
      <c r="C171" s="20"/>
      <c r="D171" s="20"/>
      <c r="E171" s="13"/>
      <c r="F171" s="21"/>
      <c r="G171" s="22"/>
      <c r="H171" s="22"/>
      <c r="I171" s="20"/>
      <c r="J171" s="20"/>
      <c r="K171" s="20"/>
      <c r="L171" s="20"/>
      <c r="M171" s="19"/>
    </row>
    <row r="172" spans="1:13" s="6" customFormat="1" x14ac:dyDescent="0.25">
      <c r="A172" s="17"/>
    </row>
    <row r="173" spans="1:13" s="6" customFormat="1" x14ac:dyDescent="0.25">
      <c r="A173" s="17"/>
    </row>
    <row r="174" spans="1:13" x14ac:dyDescent="0.25">
      <c r="A174" s="17"/>
    </row>
  </sheetData>
  <autoFilter ref="A8:M170"/>
  <mergeCells count="1">
    <mergeCell ref="A5:M5"/>
  </mergeCells>
  <dataValidations disablePrompts="1" count="1">
    <dataValidation allowBlank="1" showInputMessage="1" showErrorMessage="1" prompt="Введите дополнительную характеристику на русском языке" sqref="C117:C121">
      <formula1>0</formula1>
      <formula2>0</formula2>
    </dataValidation>
  </dataValidations>
  <pageMargins left="0.70866141732283472" right="0.70866141732283472" top="0.35433070866141736" bottom="0.35433070866141736" header="0.31496062992125984" footer="0.31496062992125984"/>
  <pageSetup paperSize="9" scale="48" fitToHeight="0" orientation="landscape" horizontalDpi="300" verticalDpi="300" r:id="rId1"/>
  <headerFooter>
    <oddFooter>&amp;CСтраница 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Парақ1</vt:lpstr>
      <vt:lpstr>Парақ2</vt:lpstr>
      <vt:lpstr>Парақ3</vt:lpstr>
      <vt:lpstr>Парақ1!Область_печати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2018-04-20T12:16:37Z</dcterms:modified>
</cp:coreProperties>
</file>