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1505" activeTab="3"/>
  </bookViews>
  <sheets>
    <sheet name="01.01.14" sheetId="1" r:id="rId1"/>
    <sheet name="01.04.14" sheetId="2" r:id="rId2"/>
    <sheet name="01.07.14" sheetId="3" r:id="rId3"/>
    <sheet name="01.10.14" sheetId="4" r:id="rId4"/>
  </sheets>
  <externalReferences>
    <externalReference r:id="rId7"/>
    <externalReference r:id="rId8"/>
  </externalReferences>
  <definedNames>
    <definedName name="z">#REF!</definedName>
    <definedName name="Z_0723B199_A6CE_41D9_937D_B01D2E28BC19_.wvu.PrintArea" localSheetId="0" hidden="1">'01.01.14'!$A$1:$G$26</definedName>
    <definedName name="Z_0723B199_A6CE_41D9_937D_B01D2E28BC19_.wvu.PrintArea" localSheetId="1" hidden="1">'01.04.14'!$A$1:$G$26</definedName>
    <definedName name="Z_0723B199_A6CE_41D9_937D_B01D2E28BC19_.wvu.PrintArea" localSheetId="2" hidden="1">'01.07.14'!$A$1:$G$25</definedName>
    <definedName name="Z_0723B199_A6CE_41D9_937D_B01D2E28BC19_.wvu.PrintArea" localSheetId="3" hidden="1">'01.10.14'!$A$1:$G$25</definedName>
    <definedName name="Z_ECD2BD8B_9756_42B3_8153_45306E5E7C04_.wvu.PrintArea" localSheetId="0" hidden="1">'01.01.14'!$A$1:$G$26</definedName>
    <definedName name="Z_ECD2BD8B_9756_42B3_8153_45306E5E7C04_.wvu.PrintArea" localSheetId="1" hidden="1">'01.04.14'!$A$1:$G$26</definedName>
    <definedName name="Z_ECD2BD8B_9756_42B3_8153_45306E5E7C04_.wvu.PrintArea" localSheetId="2" hidden="1">'01.07.14'!$A$1:$G$25</definedName>
    <definedName name="Z_ECD2BD8B_9756_42B3_8153_45306E5E7C04_.wvu.PrintArea" localSheetId="3" hidden="1">'01.10.14'!$A$1:$G$25</definedName>
    <definedName name="дата">#REF!</definedName>
    <definedName name="_xlnm.Print_Area" localSheetId="0">'01.01.14'!$A$1:$G$26</definedName>
    <definedName name="_xlnm.Print_Area" localSheetId="1">'01.04.14'!$A$1:$G$26</definedName>
    <definedName name="_xlnm.Print_Area" localSheetId="2">'01.07.14'!$A$1:$G$25</definedName>
    <definedName name="_xlnm.Print_Area" localSheetId="3">'01.10.14'!$A$1:$G$25</definedName>
  </definedNames>
  <calcPr fullCalcOnLoad="1"/>
</workbook>
</file>

<file path=xl/sharedStrings.xml><?xml version="1.0" encoding="utf-8"?>
<sst xmlns="http://schemas.openxmlformats.org/spreadsheetml/2006/main" count="152" uniqueCount="50">
  <si>
    <t>№</t>
  </si>
  <si>
    <t>К1</t>
  </si>
  <si>
    <t>Information on prudential compliance</t>
  </si>
  <si>
    <t xml:space="preserve"> by Republic of Kazakhstan investment portfolio managers, combining their activity with broker and dealer activity on the securities market with right to manage clients' accounts as a nominal holder</t>
  </si>
  <si>
    <t>Title of organisation</t>
  </si>
  <si>
    <t>Capital adequacy</t>
  </si>
  <si>
    <t>Compliance</t>
  </si>
  <si>
    <t>Liquid assets, thousand tenge</t>
  </si>
  <si>
    <t>Liabilities, thousand tenge</t>
  </si>
  <si>
    <t xml:space="preserve"> Minimum capital</t>
  </si>
  <si>
    <t>Capital adequacy coefficient</t>
  </si>
  <si>
    <t>LA</t>
  </si>
  <si>
    <t xml:space="preserve">L </t>
  </si>
  <si>
    <t>MC</t>
  </si>
  <si>
    <t>К1=(LA-L)/MC
(К1&gt;1)</t>
  </si>
  <si>
    <t>“BCC Invest”, JSC (subsidiary company of “BankCenterCredit” , JSC</t>
  </si>
  <si>
    <t>“BTA Securities”, JSC(subsidiary company of BTA Bank, JSC)</t>
  </si>
  <si>
    <t>“Investment financial house” Resmi”, JSC</t>
  </si>
  <si>
    <t>“Money Experts”, JSC (subsidiary company of “Nurbank”)</t>
  </si>
  <si>
    <t>“Centras Securities, JSC</t>
  </si>
  <si>
    <t>“Halyk Finance”, JSC</t>
  </si>
  <si>
    <t>“Kazcommerts Securities”, (subsidiary company of “Kazcommertsbank”, JSC)</t>
  </si>
  <si>
    <t>“Tcesna-Capital”, JSC</t>
  </si>
  <si>
    <t>Management Company “ORDA CAPITAL”, JSC</t>
  </si>
  <si>
    <t>“Alibi Securities”, JSC</t>
  </si>
  <si>
    <t>“Eurasia-Capital”, JSC (subsidiary company of “Eurasian Bank”, JSC)</t>
  </si>
  <si>
    <t>“ATF Finance”, JSC subsidiary company of “ATF Bank”, JSC</t>
  </si>
  <si>
    <t>Broker company “Astana-Finance”, JSC</t>
  </si>
  <si>
    <t>"Zurich Invest Management", JSC</t>
  </si>
  <si>
    <t>"Asyl-Invest” , JSC</t>
  </si>
  <si>
    <t>"Brokerage house "JAZZ CAPITAL", JSC</t>
  </si>
  <si>
    <t>“CAIFC INVESTMENT GROUP”, JSC</t>
  </si>
  <si>
    <t xml:space="preserve">"Freedom Finance", JSC </t>
  </si>
  <si>
    <t xml:space="preserve">“Private Asset Management”, JSC </t>
  </si>
  <si>
    <t>on January 1, 2014</t>
  </si>
  <si>
    <t>on April 1, 2014</t>
  </si>
  <si>
    <t>** K1 was calculated in accordance with the Decree #120 of the Board of FSA dated 22 August 2008 "On the establishment of prudential standard for organizations engaged in broker-dealer activities in the securities market, approval of the Rules of calculation of prudential standard for organizations engaged in broker-dealer market securities ".</t>
  </si>
  <si>
    <t>* K1 was calculated in accordance with the  Decree  #7 of  the  Board  of  NBRK  dated 3 February 2014 "On the establishment of prudential standard for organizations engaged in investment portfolio management, approval of the Rules of calculation of prudential standard for organizations engaged in portfolio management and the introduction of changes and amendments to some legal acts of the Republic of Kazakhstan on the securities market ".</t>
  </si>
  <si>
    <t>11,03**</t>
  </si>
  <si>
    <t>7,88*</t>
  </si>
  <si>
    <t>“Investment management of Pension assets organization “Grantum Asset management” (subsidiary company of Kazcommertsbank”,    JSC)</t>
  </si>
  <si>
    <t>"ZIM Capital", JSC</t>
  </si>
  <si>
    <t>on July 1, 2014*</t>
  </si>
  <si>
    <t>31,88 **</t>
  </si>
  <si>
    <t>22,77 *</t>
  </si>
  <si>
    <t>“Investment management of Pension assets organization “Zhetysu”, JSC</t>
  </si>
  <si>
    <t>11,34 **</t>
  </si>
  <si>
    <t>8,10 *</t>
  </si>
  <si>
    <t>"SkyBridge Invest", JSC</t>
  </si>
  <si>
    <t>on October 1, 2014*</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</si>
</sst>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_(* #,##0.0_);_(* \(#,##0.0\);_(* &quot;-&quot;??_);_(@_)"/>
    <numFmt numFmtId="184" formatCode="_(* #,##0_);_(* \(#,##0\);_(* &quot;-&quot;??_);_(@_)"/>
    <numFmt numFmtId="185" formatCode="_-* #,##0.000_р_._-;\-* #,##0.000_р_._-;_-* &quot;-&quot;??_р_._-;_-@_-"/>
    <numFmt numFmtId="186" formatCode="0.000000"/>
    <numFmt numFmtId="187" formatCode="0.00000"/>
    <numFmt numFmtId="188" formatCode="0.0000"/>
    <numFmt numFmtId="189" formatCode="0.000"/>
    <numFmt numFmtId="190" formatCode="#,##0.0"/>
    <numFmt numFmtId="191" formatCode="[$€-2]\ ###,000_);[Red]\([$€-2]\ ###,000\)"/>
    <numFmt numFmtId="192" formatCode="_-* #,##0.0_р_._-;\-* #,##0.0_р_._-;_-* &quot;-&quot;??_р_._-;_-@_-"/>
    <numFmt numFmtId="193" formatCode="_-* #,##0_р_._-;\-* #,##0_р_._-;_-* &quot;-&quot;??_р_._-;_-@_-"/>
    <numFmt numFmtId="194" formatCode="0.0"/>
    <numFmt numFmtId="195" formatCode="#,##0.0000"/>
    <numFmt numFmtId="196" formatCode="#,##0.000"/>
    <numFmt numFmtId="197" formatCode="[$-FC19]d\ mmmm\ yyyy\ &quot;г.&quot;"/>
  </numFmts>
  <fonts count="28">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Times New Roman"/>
      <family val="1"/>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name val="Arial Cyr"/>
      <family val="0"/>
    </font>
    <font>
      <sz val="10"/>
      <name val="Cambria"/>
      <family val="1"/>
    </font>
    <font>
      <sz val="12"/>
      <name val="Cambria"/>
      <family val="1"/>
    </font>
    <font>
      <sz val="12"/>
      <color indexed="8"/>
      <name val="Cambria"/>
      <family val="1"/>
    </font>
    <font>
      <b/>
      <sz val="12"/>
      <name val="Cambria"/>
      <family val="1"/>
    </font>
    <font>
      <b/>
      <i/>
      <sz val="12"/>
      <name val="Cambria"/>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1" fillId="0" borderId="0">
      <alignment horizontal="center" vertical="center"/>
      <protection/>
    </xf>
    <xf numFmtId="0" fontId="21" fillId="0" borderId="0">
      <alignment horizontal="center" vertical="center"/>
      <protection/>
    </xf>
    <xf numFmtId="0" fontId="21" fillId="0" borderId="0">
      <alignment horizontal="center" vertical="center"/>
      <protection/>
    </xf>
    <xf numFmtId="0" fontId="21" fillId="0" borderId="0">
      <alignment horizontal="center" vertical="center"/>
      <protection/>
    </xf>
    <xf numFmtId="0" fontId="21" fillId="0" borderId="0">
      <alignment horizontal="center" vertical="center"/>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22" fillId="0" borderId="0">
      <alignment/>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1" fontId="14" fillId="0" borderId="0" applyFont="0" applyFill="0" applyBorder="0" applyAlignment="0" applyProtection="0"/>
    <xf numFmtId="0" fontId="20" fillId="4" borderId="0" applyNumberFormat="0" applyBorder="0" applyAlignment="0" applyProtection="0"/>
  </cellStyleXfs>
  <cellXfs count="50">
    <xf numFmtId="0" fontId="0" fillId="0" borderId="0" xfId="0" applyAlignment="1">
      <alignment/>
    </xf>
    <xf numFmtId="0" fontId="23" fillId="0" borderId="0" xfId="59" applyFont="1" applyFill="1">
      <alignment/>
      <protection/>
    </xf>
    <xf numFmtId="0" fontId="24" fillId="0" borderId="0" xfId="59" applyFont="1" applyFill="1" applyAlignment="1">
      <alignment horizontal="center"/>
      <protection/>
    </xf>
    <xf numFmtId="0" fontId="24" fillId="0" borderId="0" xfId="58" applyFont="1" applyFill="1" applyBorder="1" applyAlignment="1">
      <alignment horizontal="left" vertical="center" wrapText="1"/>
      <protection/>
    </xf>
    <xf numFmtId="3" fontId="24" fillId="0" borderId="0" xfId="59" applyNumberFormat="1" applyFont="1" applyFill="1" applyAlignment="1">
      <alignment horizontal="center" vertical="center"/>
      <protection/>
    </xf>
    <xf numFmtId="0" fontId="24" fillId="0" borderId="0" xfId="0" applyFont="1" applyFill="1" applyBorder="1" applyAlignment="1">
      <alignment horizontal="left" vertical="center" wrapText="1"/>
    </xf>
    <xf numFmtId="185" fontId="26" fillId="0" borderId="0" xfId="71" applyNumberFormat="1" applyFont="1" applyFill="1" applyAlignment="1" applyProtection="1">
      <alignment horizontal="center" wrapText="1"/>
      <protection/>
    </xf>
    <xf numFmtId="0" fontId="24" fillId="0" borderId="0" xfId="59" applyFont="1" applyFill="1">
      <alignment/>
      <protection/>
    </xf>
    <xf numFmtId="185" fontId="26" fillId="0" borderId="0" xfId="71" applyNumberFormat="1" applyFont="1" applyFill="1" applyAlignment="1" applyProtection="1">
      <alignment horizontal="center" vertical="top" wrapText="1"/>
      <protection/>
    </xf>
    <xf numFmtId="185" fontId="26" fillId="0" borderId="0" xfId="71" applyNumberFormat="1" applyFont="1" applyFill="1" applyBorder="1" applyAlignment="1" applyProtection="1">
      <alignment horizontal="center" wrapText="1"/>
      <protection/>
    </xf>
    <xf numFmtId="185" fontId="24" fillId="0" borderId="0" xfId="71" applyNumberFormat="1" applyFont="1" applyFill="1" applyAlignment="1" applyProtection="1">
      <alignment horizontal="center"/>
      <protection/>
    </xf>
    <xf numFmtId="185" fontId="26" fillId="0" borderId="0" xfId="71" applyNumberFormat="1" applyFont="1" applyFill="1" applyBorder="1" applyAlignment="1" applyProtection="1">
      <alignment horizontal="center" wrapText="1"/>
      <protection/>
    </xf>
    <xf numFmtId="0" fontId="24" fillId="0" borderId="0" xfId="60" applyFont="1" applyFill="1" applyAlignment="1">
      <alignment horizontal="center"/>
      <protection/>
    </xf>
    <xf numFmtId="185" fontId="26" fillId="0" borderId="10" xfId="71" applyNumberFormat="1" applyFont="1" applyFill="1" applyBorder="1" applyAlignment="1" applyProtection="1">
      <alignment horizontal="center" vertical="center" wrapText="1"/>
      <protection/>
    </xf>
    <xf numFmtId="185" fontId="26" fillId="0" borderId="10" xfId="71" applyNumberFormat="1" applyFont="1" applyFill="1" applyBorder="1" applyAlignment="1" applyProtection="1">
      <alignment horizontal="center" vertical="center" wrapText="1"/>
      <protection/>
    </xf>
    <xf numFmtId="185" fontId="27" fillId="0" borderId="10" xfId="71" applyNumberFormat="1" applyFont="1" applyFill="1" applyBorder="1" applyAlignment="1" applyProtection="1">
      <alignment horizontal="center" vertical="center" wrapText="1"/>
      <protection/>
    </xf>
    <xf numFmtId="185" fontId="27" fillId="0" borderId="10" xfId="71" applyNumberFormat="1" applyFont="1" applyFill="1" applyBorder="1" applyAlignment="1" applyProtection="1">
      <alignment horizontal="center" vertical="center" wrapText="1"/>
      <protection/>
    </xf>
    <xf numFmtId="0" fontId="24" fillId="0" borderId="0" xfId="59" applyFont="1" applyFill="1" applyBorder="1">
      <alignment/>
      <protection/>
    </xf>
    <xf numFmtId="0" fontId="26" fillId="0" borderId="0" xfId="59" applyFont="1" applyFill="1">
      <alignment/>
      <protection/>
    </xf>
    <xf numFmtId="0" fontId="25" fillId="0" borderId="11" xfId="33" applyFont="1" applyFill="1" applyBorder="1" applyAlignment="1" quotePrefix="1">
      <alignment horizontal="center" vertical="center" wrapText="1"/>
      <protection/>
    </xf>
    <xf numFmtId="0" fontId="25" fillId="0" borderId="11" xfId="33" applyFont="1" applyFill="1" applyBorder="1" applyAlignment="1" quotePrefix="1">
      <alignment horizontal="left" vertical="center" wrapText="1"/>
      <protection/>
    </xf>
    <xf numFmtId="3" fontId="25" fillId="0" borderId="11" xfId="34" applyNumberFormat="1" applyFont="1" applyFill="1" applyBorder="1" applyAlignment="1" quotePrefix="1">
      <alignment horizontal="center" vertical="center" wrapText="1"/>
      <protection/>
    </xf>
    <xf numFmtId="4" fontId="25" fillId="0" borderId="11" xfId="37" applyNumberFormat="1" applyFont="1" applyFill="1" applyBorder="1" applyAlignment="1">
      <alignment horizontal="center" vertical="center" wrapText="1"/>
      <protection/>
    </xf>
    <xf numFmtId="185" fontId="27" fillId="0" borderId="11" xfId="71" applyNumberFormat="1" applyFont="1" applyFill="1" applyBorder="1" applyAlignment="1" applyProtection="1">
      <alignment horizontal="center" vertical="center" wrapText="1"/>
      <protection/>
    </xf>
    <xf numFmtId="0" fontId="25" fillId="0" borderId="12" xfId="33" applyFont="1" applyFill="1" applyBorder="1" applyAlignment="1" quotePrefix="1">
      <alignment horizontal="center" vertical="center" wrapText="1"/>
      <protection/>
    </xf>
    <xf numFmtId="0" fontId="25" fillId="0" borderId="12" xfId="33" applyFont="1" applyFill="1" applyBorder="1" applyAlignment="1" quotePrefix="1">
      <alignment horizontal="left" vertical="center" wrapText="1"/>
      <protection/>
    </xf>
    <xf numFmtId="3" fontId="25" fillId="0" borderId="12" xfId="34" applyNumberFormat="1" applyFont="1" applyFill="1" applyBorder="1" applyAlignment="1" quotePrefix="1">
      <alignment horizontal="center" vertical="center" wrapText="1"/>
      <protection/>
    </xf>
    <xf numFmtId="4" fontId="25" fillId="0" borderId="12" xfId="37" applyNumberFormat="1" applyFont="1" applyFill="1" applyBorder="1" applyAlignment="1">
      <alignment horizontal="center" vertical="center" wrapText="1"/>
      <protection/>
    </xf>
    <xf numFmtId="185" fontId="27" fillId="0" borderId="12" xfId="71" applyNumberFormat="1" applyFont="1" applyFill="1" applyBorder="1" applyAlignment="1" applyProtection="1">
      <alignment horizontal="center" vertical="center" wrapText="1"/>
      <protection/>
    </xf>
    <xf numFmtId="0" fontId="25" fillId="0" borderId="12" xfId="33" applyFont="1" applyFill="1" applyBorder="1" applyAlignment="1">
      <alignment horizontal="left" vertical="center" wrapText="1"/>
      <protection/>
    </xf>
    <xf numFmtId="0" fontId="25" fillId="0" borderId="13" xfId="33" applyFont="1" applyFill="1" applyBorder="1" applyAlignment="1" quotePrefix="1">
      <alignment horizontal="center" vertical="center" wrapText="1"/>
      <protection/>
    </xf>
    <xf numFmtId="0" fontId="25" fillId="0" borderId="13" xfId="33" applyFont="1" applyFill="1" applyBorder="1" applyAlignment="1" quotePrefix="1">
      <alignment horizontal="left" vertical="center" wrapText="1"/>
      <protection/>
    </xf>
    <xf numFmtId="3" fontId="25" fillId="0" borderId="13" xfId="34" applyNumberFormat="1" applyFont="1" applyFill="1" applyBorder="1" applyAlignment="1" quotePrefix="1">
      <alignment horizontal="center" vertical="center" wrapText="1"/>
      <protection/>
    </xf>
    <xf numFmtId="4" fontId="25" fillId="0" borderId="13" xfId="37" applyNumberFormat="1" applyFont="1" applyFill="1" applyBorder="1" applyAlignment="1">
      <alignment horizontal="center" vertical="center" wrapText="1"/>
      <protection/>
    </xf>
    <xf numFmtId="185" fontId="27" fillId="0" borderId="13" xfId="71" applyNumberFormat="1" applyFont="1" applyFill="1" applyBorder="1" applyAlignment="1" applyProtection="1">
      <alignment horizontal="center" vertical="center" wrapText="1"/>
      <protection/>
    </xf>
    <xf numFmtId="0" fontId="25" fillId="0" borderId="12" xfId="34" applyNumberFormat="1" applyFont="1" applyFill="1" applyBorder="1" applyAlignment="1" quotePrefix="1">
      <alignment horizontal="center" vertical="center" wrapText="1"/>
      <protection/>
    </xf>
    <xf numFmtId="0" fontId="25" fillId="0" borderId="12" xfId="34" applyFont="1" applyFill="1" applyBorder="1" applyAlignment="1" quotePrefix="1">
      <alignment horizontal="left" vertical="center" wrapText="1"/>
      <protection/>
    </xf>
    <xf numFmtId="3" fontId="25" fillId="0" borderId="12" xfId="34" applyNumberFormat="1" applyFont="1" applyFill="1" applyBorder="1" applyAlignment="1" quotePrefix="1">
      <alignment horizontal="center" vertical="center" wrapText="1"/>
      <protection/>
    </xf>
    <xf numFmtId="0" fontId="25" fillId="0" borderId="13" xfId="34" applyNumberFormat="1" applyFont="1" applyFill="1" applyBorder="1" applyAlignment="1" quotePrefix="1">
      <alignment horizontal="center" vertical="center" wrapText="1"/>
      <protection/>
    </xf>
    <xf numFmtId="0" fontId="25" fillId="0" borderId="13" xfId="34" applyFont="1" applyFill="1" applyBorder="1" applyAlignment="1" quotePrefix="1">
      <alignment horizontal="left" vertical="center" wrapText="1"/>
      <protection/>
    </xf>
    <xf numFmtId="3" fontId="25" fillId="0" borderId="13" xfId="34" applyNumberFormat="1" applyFont="1" applyFill="1" applyBorder="1" applyAlignment="1" quotePrefix="1">
      <alignment horizontal="center" vertical="center" wrapText="1"/>
      <protection/>
    </xf>
    <xf numFmtId="0" fontId="24" fillId="0" borderId="12" xfId="61" applyFont="1" applyFill="1" applyBorder="1" applyAlignment="1">
      <alignment horizontal="center" vertical="center" wrapText="1"/>
      <protection/>
    </xf>
    <xf numFmtId="3" fontId="24" fillId="0" borderId="12" xfId="59" applyNumberFormat="1" applyFont="1" applyFill="1" applyBorder="1" applyAlignment="1">
      <alignment horizontal="center" vertical="center"/>
      <protection/>
    </xf>
    <xf numFmtId="3" fontId="24" fillId="0" borderId="12" xfId="59" applyNumberFormat="1" applyFont="1" applyFill="1" applyBorder="1" applyAlignment="1">
      <alignment horizontal="center" vertical="center"/>
      <protection/>
    </xf>
    <xf numFmtId="0" fontId="24" fillId="0" borderId="12" xfId="59" applyFont="1" applyFill="1" applyBorder="1" applyAlignment="1">
      <alignment horizontal="center" vertical="center"/>
      <protection/>
    </xf>
    <xf numFmtId="0" fontId="24" fillId="0" borderId="13" xfId="59" applyFont="1" applyFill="1" applyBorder="1" applyAlignment="1">
      <alignment horizontal="center" vertical="center"/>
      <protection/>
    </xf>
    <xf numFmtId="3" fontId="24" fillId="0" borderId="13" xfId="59" applyNumberFormat="1" applyFont="1" applyFill="1" applyBorder="1" applyAlignment="1">
      <alignment horizontal="center" vertical="center"/>
      <protection/>
    </xf>
    <xf numFmtId="3" fontId="24" fillId="0" borderId="13" xfId="59" applyNumberFormat="1" applyFont="1" applyFill="1" applyBorder="1" applyAlignment="1">
      <alignment horizontal="center" vertical="center"/>
      <protection/>
    </xf>
    <xf numFmtId="0" fontId="23" fillId="0" borderId="0" xfId="61" applyFont="1" applyFill="1" applyAlignment="1">
      <alignment horizontal="left" vertical="center" wrapText="1"/>
      <protection/>
    </xf>
    <xf numFmtId="0" fontId="23" fillId="0" borderId="0" xfId="58" applyFont="1" applyAlignment="1">
      <alignment horizontal="left" vertical="center" wrapText="1"/>
      <protection/>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4_КФУ на 01.01.10" xfId="33"/>
    <cellStyle name="S4_кфу УИП.БД_1" xfId="34"/>
    <cellStyle name="S5_КФУ на 01.01.10" xfId="35"/>
    <cellStyle name="S6_КФУ на 01.01.10" xfId="36"/>
    <cellStyle name="S6_кфу УИП.БД"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Hyperlink"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2" xfId="58"/>
    <cellStyle name="Обычный_br01.10.04" xfId="59"/>
    <cellStyle name="Обычный_инвестиционный портфель" xfId="60"/>
    <cellStyle name="Обычный_КФУ на 01.01.10"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Финансовый_br01.10.04"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_server\iso\&#1042;&#1045;&#1041;%20&#1057;&#1040;&#1049;&#1058;%20&#1040;&#1060;&#1053;\&#1057;&#1074;&#1086;&#1076;&#1085;&#1099;&#1077;%20&#1092;&#1080;&#1085;&#1072;&#1085;&#1089;&#1086;&#1074;&#1099;&#1077;%20&#1087;&#1086;&#1082;&#1072;&#1079;&#1072;&#1090;&#1077;&#1083;&#1080;\&#1056;&#1062;&#1041;\&#1059;&#1048;&#1055;\01.04.05\&#1057;&#1074;&#1086;&#1076;&#1085;&#1099;&#1081;%20&#1073;&#1091;&#1093;&#1075;&#1072;&#1083;&#1090;&#1077;&#1088;&#1089;&#1082;&#1080;&#1081;%20&#1073;&#1072;&#1083;&#1072;&#1085;&#1089;%20&#1091;&#1087;&#1088;&#1072;&#1074;&#1083;&#1103;&#1102;&#1097;&#1080;&#1093;%20&#1080;&#1085;&#1074;&#1077;&#1089;&#1090;&#1080;&#1094;&#1080;&#1086;&#1085;&#1085;&#1099;&#1084;%20&#1087;&#1086;&#1088;&#1090;&#1092;&#1077;&#1083;&#1077;&#1084;%20&#1085;&#1072;%2001.04.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ulnara_alimb\OTCHETS2002\&#1076;&#1086;&#1083;&#1103;%20&#1074;%20&#1089;&#1080;&#1089;&#1090;&#1077;&#1084;&#1077;%20&#1085;&#1072;%2001%20&#1072;&#1087;&#1088;&#1077;&#1083;&#1103;%202002%20&#1075;&#1086;&#1076;&#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оля в системе"/>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M26"/>
  <sheetViews>
    <sheetView zoomScaleSheetLayoutView="55" zoomScalePageLayoutView="0" workbookViewId="0" topLeftCell="A1">
      <selection activeCell="A5" sqref="A5:A7"/>
    </sheetView>
  </sheetViews>
  <sheetFormatPr defaultColWidth="8.00390625" defaultRowHeight="12.75"/>
  <cols>
    <col min="1" max="1" width="8.28125" style="2" customWidth="1"/>
    <col min="2" max="2" width="67.140625" style="2" customWidth="1"/>
    <col min="3" max="7" width="23.7109375" style="2" customWidth="1"/>
    <col min="8" max="16384" width="8.00390625" style="7" customWidth="1"/>
  </cols>
  <sheetData>
    <row r="1" spans="1:7" ht="15.75">
      <c r="A1" s="6" t="s">
        <v>2</v>
      </c>
      <c r="B1" s="6"/>
      <c r="C1" s="6"/>
      <c r="D1" s="6"/>
      <c r="E1" s="6"/>
      <c r="F1" s="6"/>
      <c r="G1" s="6"/>
    </row>
    <row r="2" spans="1:7" ht="15.75">
      <c r="A2" s="8" t="s">
        <v>3</v>
      </c>
      <c r="B2" s="8"/>
      <c r="C2" s="8"/>
      <c r="D2" s="8"/>
      <c r="E2" s="8"/>
      <c r="F2" s="8"/>
      <c r="G2" s="8"/>
    </row>
    <row r="3" spans="1:7" ht="15.75">
      <c r="A3" s="9" t="s">
        <v>34</v>
      </c>
      <c r="B3" s="9"/>
      <c r="C3" s="9"/>
      <c r="D3" s="9"/>
      <c r="E3" s="9"/>
      <c r="F3" s="9"/>
      <c r="G3" s="9"/>
    </row>
    <row r="4" spans="1:7" ht="15.75">
      <c r="A4" s="10"/>
      <c r="C4" s="11"/>
      <c r="D4" s="11"/>
      <c r="E4" s="11"/>
      <c r="F4" s="11"/>
      <c r="G4" s="12"/>
    </row>
    <row r="5" spans="1:7" ht="15.75">
      <c r="A5" s="13" t="s">
        <v>0</v>
      </c>
      <c r="B5" s="13" t="s">
        <v>4</v>
      </c>
      <c r="C5" s="13" t="s">
        <v>5</v>
      </c>
      <c r="D5" s="13"/>
      <c r="E5" s="13"/>
      <c r="F5" s="13"/>
      <c r="G5" s="14" t="s">
        <v>6</v>
      </c>
    </row>
    <row r="6" spans="1:7" ht="31.5">
      <c r="A6" s="13"/>
      <c r="B6" s="13"/>
      <c r="C6" s="14" t="s">
        <v>7</v>
      </c>
      <c r="D6" s="14" t="s">
        <v>8</v>
      </c>
      <c r="E6" s="14" t="s">
        <v>9</v>
      </c>
      <c r="F6" s="14" t="s">
        <v>10</v>
      </c>
      <c r="G6" s="15" t="s">
        <v>1</v>
      </c>
    </row>
    <row r="7" spans="1:7" ht="31.5">
      <c r="A7" s="13"/>
      <c r="B7" s="13"/>
      <c r="C7" s="16" t="s">
        <v>11</v>
      </c>
      <c r="D7" s="16" t="s">
        <v>12</v>
      </c>
      <c r="E7" s="16" t="s">
        <v>13</v>
      </c>
      <c r="F7" s="16" t="s">
        <v>14</v>
      </c>
      <c r="G7" s="15"/>
    </row>
    <row r="8" spans="1:7" ht="15.75">
      <c r="A8" s="19">
        <v>1</v>
      </c>
      <c r="B8" s="20" t="s">
        <v>20</v>
      </c>
      <c r="C8" s="21">
        <v>15689907</v>
      </c>
      <c r="D8" s="21">
        <v>10347964</v>
      </c>
      <c r="E8" s="21">
        <v>259200</v>
      </c>
      <c r="F8" s="22">
        <f aca="true" t="shared" si="0" ref="F8:F26">(C8-D8)/E8</f>
        <v>20.60934799382716</v>
      </c>
      <c r="G8" s="23" t="str">
        <f aca="true" t="shared" si="1" ref="G8:G26">IF(F8&gt;=1,"yes","no")</f>
        <v>yes</v>
      </c>
    </row>
    <row r="9" spans="1:7" ht="15.75">
      <c r="A9" s="24">
        <v>2</v>
      </c>
      <c r="B9" s="25" t="s">
        <v>16</v>
      </c>
      <c r="C9" s="26">
        <v>3882465</v>
      </c>
      <c r="D9" s="26">
        <v>2538895</v>
      </c>
      <c r="E9" s="26">
        <v>259200</v>
      </c>
      <c r="F9" s="27">
        <f t="shared" si="0"/>
        <v>5.183526234567902</v>
      </c>
      <c r="G9" s="28" t="str">
        <f t="shared" si="1"/>
        <v>yes</v>
      </c>
    </row>
    <row r="10" spans="1:7" ht="15.75">
      <c r="A10" s="24">
        <v>3</v>
      </c>
      <c r="B10" s="25" t="s">
        <v>24</v>
      </c>
      <c r="C10" s="26">
        <v>1155991</v>
      </c>
      <c r="D10" s="26">
        <v>33785</v>
      </c>
      <c r="E10" s="26">
        <v>259200</v>
      </c>
      <c r="F10" s="27">
        <f t="shared" si="0"/>
        <v>4.329498456790123</v>
      </c>
      <c r="G10" s="28" t="str">
        <f t="shared" si="1"/>
        <v>yes</v>
      </c>
    </row>
    <row r="11" spans="1:7" ht="31.5">
      <c r="A11" s="24">
        <v>4</v>
      </c>
      <c r="B11" s="25" t="s">
        <v>15</v>
      </c>
      <c r="C11" s="26">
        <v>1988987</v>
      </c>
      <c r="D11" s="26">
        <v>1018871</v>
      </c>
      <c r="E11" s="26">
        <v>259200</v>
      </c>
      <c r="F11" s="27">
        <f t="shared" si="0"/>
        <v>3.7427314814814814</v>
      </c>
      <c r="G11" s="28" t="str">
        <f t="shared" si="1"/>
        <v>yes</v>
      </c>
    </row>
    <row r="12" spans="1:247" s="17" customFormat="1" ht="15.75">
      <c r="A12" s="24">
        <v>5</v>
      </c>
      <c r="B12" s="29" t="s">
        <v>30</v>
      </c>
      <c r="C12" s="26">
        <v>994153</v>
      </c>
      <c r="D12" s="26">
        <v>27612</v>
      </c>
      <c r="E12" s="26">
        <v>259200</v>
      </c>
      <c r="F12" s="27">
        <f t="shared" si="0"/>
        <v>3.7289390432098766</v>
      </c>
      <c r="G12" s="28" t="str">
        <f t="shared" si="1"/>
        <v>yes</v>
      </c>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row>
    <row r="13" spans="1:7" s="18" customFormat="1" ht="15.75">
      <c r="A13" s="24">
        <v>6</v>
      </c>
      <c r="B13" s="25" t="s">
        <v>18</v>
      </c>
      <c r="C13" s="26">
        <v>809343</v>
      </c>
      <c r="D13" s="26">
        <v>16086</v>
      </c>
      <c r="E13" s="26">
        <v>259200</v>
      </c>
      <c r="F13" s="27">
        <f t="shared" si="0"/>
        <v>3.0604050925925925</v>
      </c>
      <c r="G13" s="28" t="str">
        <f t="shared" si="1"/>
        <v>yes</v>
      </c>
    </row>
    <row r="14" spans="1:7" ht="15.75">
      <c r="A14" s="24">
        <v>7</v>
      </c>
      <c r="B14" s="25" t="s">
        <v>22</v>
      </c>
      <c r="C14" s="26">
        <v>538967</v>
      </c>
      <c r="D14" s="26">
        <v>4554</v>
      </c>
      <c r="E14" s="26">
        <v>259200</v>
      </c>
      <c r="F14" s="27">
        <f t="shared" si="0"/>
        <v>2.061778549382716</v>
      </c>
      <c r="G14" s="28" t="str">
        <f t="shared" si="1"/>
        <v>yes</v>
      </c>
    </row>
    <row r="15" spans="1:7" s="18" customFormat="1" ht="31.5">
      <c r="A15" s="24">
        <v>8</v>
      </c>
      <c r="B15" s="25" t="s">
        <v>21</v>
      </c>
      <c r="C15" s="26">
        <v>1382993</v>
      </c>
      <c r="D15" s="26">
        <v>867866</v>
      </c>
      <c r="E15" s="26">
        <v>259200</v>
      </c>
      <c r="F15" s="27">
        <f t="shared" si="0"/>
        <v>1.9873726851851852</v>
      </c>
      <c r="G15" s="28" t="str">
        <f t="shared" si="1"/>
        <v>yes</v>
      </c>
    </row>
    <row r="16" spans="1:7" ht="31.5">
      <c r="A16" s="24">
        <v>9</v>
      </c>
      <c r="B16" s="25" t="s">
        <v>25</v>
      </c>
      <c r="C16" s="26">
        <v>520062</v>
      </c>
      <c r="D16" s="26">
        <v>3159</v>
      </c>
      <c r="E16" s="26">
        <v>259200</v>
      </c>
      <c r="F16" s="27">
        <f t="shared" si="0"/>
        <v>1.994224537037037</v>
      </c>
      <c r="G16" s="28" t="str">
        <f t="shared" si="1"/>
        <v>yes</v>
      </c>
    </row>
    <row r="17" spans="1:7" ht="15.75">
      <c r="A17" s="24">
        <v>10</v>
      </c>
      <c r="B17" s="25" t="s">
        <v>19</v>
      </c>
      <c r="C17" s="26">
        <v>518234</v>
      </c>
      <c r="D17" s="26">
        <v>31578</v>
      </c>
      <c r="E17" s="26">
        <v>259860</v>
      </c>
      <c r="F17" s="27">
        <f t="shared" si="0"/>
        <v>1.8727622565997075</v>
      </c>
      <c r="G17" s="28" t="str">
        <f t="shared" si="1"/>
        <v>yes</v>
      </c>
    </row>
    <row r="18" spans="1:7" ht="15.75">
      <c r="A18" s="24">
        <v>11</v>
      </c>
      <c r="B18" s="25" t="s">
        <v>23</v>
      </c>
      <c r="C18" s="26">
        <v>497077</v>
      </c>
      <c r="D18" s="26">
        <v>24175</v>
      </c>
      <c r="E18" s="26">
        <v>259200</v>
      </c>
      <c r="F18" s="27">
        <f t="shared" si="0"/>
        <v>1.8244675925925926</v>
      </c>
      <c r="G18" s="28" t="str">
        <f t="shared" si="1"/>
        <v>yes</v>
      </c>
    </row>
    <row r="19" spans="1:7" s="18" customFormat="1" ht="15.75">
      <c r="A19" s="24">
        <v>12</v>
      </c>
      <c r="B19" s="25" t="s">
        <v>26</v>
      </c>
      <c r="C19" s="26">
        <v>464534</v>
      </c>
      <c r="D19" s="26">
        <v>1574</v>
      </c>
      <c r="E19" s="26">
        <v>259200</v>
      </c>
      <c r="F19" s="27">
        <f t="shared" si="0"/>
        <v>1.7861111111111112</v>
      </c>
      <c r="G19" s="28" t="str">
        <f t="shared" si="1"/>
        <v>yes</v>
      </c>
    </row>
    <row r="20" spans="1:247" s="17" customFormat="1" ht="15.75">
      <c r="A20" s="24">
        <v>13</v>
      </c>
      <c r="B20" s="29" t="s">
        <v>32</v>
      </c>
      <c r="C20" s="26">
        <v>683378</v>
      </c>
      <c r="D20" s="26">
        <v>224572</v>
      </c>
      <c r="E20" s="26">
        <v>259200</v>
      </c>
      <c r="F20" s="27">
        <f t="shared" si="0"/>
        <v>1.7700848765432098</v>
      </c>
      <c r="G20" s="28" t="str">
        <f t="shared" si="1"/>
        <v>yes</v>
      </c>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row>
    <row r="21" spans="1:247" s="17" customFormat="1" ht="15.75">
      <c r="A21" s="24">
        <v>14</v>
      </c>
      <c r="B21" s="25" t="s">
        <v>29</v>
      </c>
      <c r="C21" s="26">
        <v>3815179</v>
      </c>
      <c r="D21" s="26">
        <v>3393108</v>
      </c>
      <c r="E21" s="26">
        <v>259200</v>
      </c>
      <c r="F21" s="27">
        <f t="shared" si="0"/>
        <v>1.6283603395061728</v>
      </c>
      <c r="G21" s="28" t="str">
        <f t="shared" si="1"/>
        <v>yes</v>
      </c>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row>
    <row r="22" spans="1:247" s="17" customFormat="1" ht="15.75">
      <c r="A22" s="24">
        <v>15</v>
      </c>
      <c r="B22" s="25" t="s">
        <v>28</v>
      </c>
      <c r="C22" s="26">
        <v>478023</v>
      </c>
      <c r="D22" s="26">
        <v>100647</v>
      </c>
      <c r="E22" s="26">
        <v>259200</v>
      </c>
      <c r="F22" s="27">
        <f t="shared" si="0"/>
        <v>1.4559259259259258</v>
      </c>
      <c r="G22" s="28" t="str">
        <f t="shared" si="1"/>
        <v>yes</v>
      </c>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row>
    <row r="23" spans="1:247" s="17" customFormat="1" ht="15.75">
      <c r="A23" s="24">
        <v>16</v>
      </c>
      <c r="B23" s="29" t="s">
        <v>33</v>
      </c>
      <c r="C23" s="26">
        <v>370720</v>
      </c>
      <c r="D23" s="26">
        <v>8190</v>
      </c>
      <c r="E23" s="26">
        <v>259200</v>
      </c>
      <c r="F23" s="27">
        <f t="shared" si="0"/>
        <v>1.3986496913580246</v>
      </c>
      <c r="G23" s="28" t="str">
        <f t="shared" si="1"/>
        <v>yes</v>
      </c>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row>
    <row r="24" spans="1:7" ht="15.75">
      <c r="A24" s="24">
        <v>17</v>
      </c>
      <c r="B24" s="25" t="s">
        <v>17</v>
      </c>
      <c r="C24" s="26">
        <v>570257</v>
      </c>
      <c r="D24" s="26">
        <v>224743</v>
      </c>
      <c r="E24" s="26">
        <v>259200</v>
      </c>
      <c r="F24" s="27">
        <f t="shared" si="0"/>
        <v>1.3330015432098765</v>
      </c>
      <c r="G24" s="28" t="str">
        <f t="shared" si="1"/>
        <v>yes</v>
      </c>
    </row>
    <row r="25" spans="1:247" s="17" customFormat="1" ht="15.75">
      <c r="A25" s="24">
        <v>18</v>
      </c>
      <c r="B25" s="25" t="s">
        <v>31</v>
      </c>
      <c r="C25" s="26">
        <v>412590</v>
      </c>
      <c r="D25" s="26">
        <v>74853</v>
      </c>
      <c r="E25" s="26">
        <v>259200</v>
      </c>
      <c r="F25" s="27">
        <f t="shared" si="0"/>
        <v>1.3029976851851852</v>
      </c>
      <c r="G25" s="28" t="str">
        <f t="shared" si="1"/>
        <v>yes</v>
      </c>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row>
    <row r="26" spans="1:247" s="17" customFormat="1" ht="15.75">
      <c r="A26" s="30">
        <v>19</v>
      </c>
      <c r="B26" s="31" t="s">
        <v>27</v>
      </c>
      <c r="C26" s="32">
        <v>101274</v>
      </c>
      <c r="D26" s="32">
        <v>5539</v>
      </c>
      <c r="E26" s="32">
        <v>259200</v>
      </c>
      <c r="F26" s="33">
        <f t="shared" si="0"/>
        <v>0.3693479938271605</v>
      </c>
      <c r="G26" s="34" t="str">
        <f t="shared" si="1"/>
        <v>no</v>
      </c>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row>
  </sheetData>
  <sheetProtection/>
  <mergeCells count="7">
    <mergeCell ref="A1:G1"/>
    <mergeCell ref="A2:G2"/>
    <mergeCell ref="A3:G3"/>
    <mergeCell ref="A5:A7"/>
    <mergeCell ref="B5:B7"/>
    <mergeCell ref="C5:F5"/>
    <mergeCell ref="G6:G7"/>
  </mergeCells>
  <printOptions/>
  <pageMargins left="0.55" right="0.28" top="0.1968503937007874" bottom="0" header="0.5118110236220472" footer="0.3"/>
  <pageSetup fitToHeight="1" fitToWidth="1" horizontalDpi="600" verticalDpi="600" orientation="portrait" paperSize="9" scale="38" r:id="rId1"/>
</worksheet>
</file>

<file path=xl/worksheets/sheet2.xml><?xml version="1.0" encoding="utf-8"?>
<worksheet xmlns="http://schemas.openxmlformats.org/spreadsheetml/2006/main" xmlns:r="http://schemas.openxmlformats.org/officeDocument/2006/relationships">
  <sheetPr>
    <pageSetUpPr fitToPage="1"/>
  </sheetPr>
  <dimension ref="A1:IL26"/>
  <sheetViews>
    <sheetView zoomScaleSheetLayoutView="55" zoomScalePageLayoutView="0" workbookViewId="0" topLeftCell="A1">
      <selection activeCell="A5" sqref="A5:A7"/>
    </sheetView>
  </sheetViews>
  <sheetFormatPr defaultColWidth="8.00390625" defaultRowHeight="12.75"/>
  <cols>
    <col min="1" max="1" width="8.28125" style="2" customWidth="1"/>
    <col min="2" max="2" width="67.140625" style="2" customWidth="1"/>
    <col min="3" max="7" width="23.7109375" style="2" customWidth="1"/>
    <col min="8" max="16384" width="8.00390625" style="7" customWidth="1"/>
  </cols>
  <sheetData>
    <row r="1" spans="1:7" ht="15.75">
      <c r="A1" s="6" t="s">
        <v>2</v>
      </c>
      <c r="B1" s="6"/>
      <c r="C1" s="6"/>
      <c r="D1" s="6"/>
      <c r="E1" s="6"/>
      <c r="F1" s="6"/>
      <c r="G1" s="6"/>
    </row>
    <row r="2" spans="1:7" ht="15.75">
      <c r="A2" s="8" t="s">
        <v>3</v>
      </c>
      <c r="B2" s="8"/>
      <c r="C2" s="8"/>
      <c r="D2" s="8"/>
      <c r="E2" s="8"/>
      <c r="F2" s="8"/>
      <c r="G2" s="8"/>
    </row>
    <row r="3" spans="1:7" ht="15.75">
      <c r="A3" s="9" t="s">
        <v>35</v>
      </c>
      <c r="B3" s="9"/>
      <c r="C3" s="9"/>
      <c r="D3" s="9"/>
      <c r="E3" s="9"/>
      <c r="F3" s="9"/>
      <c r="G3" s="9"/>
    </row>
    <row r="4" spans="1:7" ht="15.75">
      <c r="A4" s="10"/>
      <c r="C4" s="11"/>
      <c r="D4" s="11"/>
      <c r="E4" s="11"/>
      <c r="F4" s="11"/>
      <c r="G4" s="12"/>
    </row>
    <row r="5" spans="1:7" ht="15.75">
      <c r="A5" s="13" t="s">
        <v>0</v>
      </c>
      <c r="B5" s="13" t="s">
        <v>4</v>
      </c>
      <c r="C5" s="13" t="s">
        <v>5</v>
      </c>
      <c r="D5" s="13"/>
      <c r="E5" s="13"/>
      <c r="F5" s="13"/>
      <c r="G5" s="14" t="s">
        <v>6</v>
      </c>
    </row>
    <row r="6" spans="1:7" ht="31.5">
      <c r="A6" s="13"/>
      <c r="B6" s="13"/>
      <c r="C6" s="14" t="s">
        <v>7</v>
      </c>
      <c r="D6" s="14" t="s">
        <v>8</v>
      </c>
      <c r="E6" s="14" t="s">
        <v>9</v>
      </c>
      <c r="F6" s="14" t="s">
        <v>10</v>
      </c>
      <c r="G6" s="15" t="s">
        <v>1</v>
      </c>
    </row>
    <row r="7" spans="1:7" ht="31.5">
      <c r="A7" s="13"/>
      <c r="B7" s="13"/>
      <c r="C7" s="16" t="s">
        <v>11</v>
      </c>
      <c r="D7" s="16" t="s">
        <v>12</v>
      </c>
      <c r="E7" s="16" t="s">
        <v>13</v>
      </c>
      <c r="F7" s="16" t="s">
        <v>14</v>
      </c>
      <c r="G7" s="15"/>
    </row>
    <row r="8" spans="1:7" ht="15.75">
      <c r="A8" s="19">
        <v>1</v>
      </c>
      <c r="B8" s="20" t="s">
        <v>20</v>
      </c>
      <c r="C8" s="21">
        <v>20091785</v>
      </c>
      <c r="D8" s="21">
        <v>14787196</v>
      </c>
      <c r="E8" s="21">
        <v>259200</v>
      </c>
      <c r="F8" s="22">
        <f>(C8-D8)/E8</f>
        <v>20.465235339506172</v>
      </c>
      <c r="G8" s="23" t="str">
        <f>IF(F8&gt;=1,"yes","no")</f>
        <v>yes</v>
      </c>
    </row>
    <row r="9" spans="1:7" ht="15.75">
      <c r="A9" s="24">
        <v>2</v>
      </c>
      <c r="B9" s="25" t="s">
        <v>16</v>
      </c>
      <c r="C9" s="26">
        <v>4175168</v>
      </c>
      <c r="D9" s="26">
        <v>2990190</v>
      </c>
      <c r="E9" s="26">
        <v>259200</v>
      </c>
      <c r="F9" s="27">
        <f>(C9-D9)/E9</f>
        <v>4.57167438271605</v>
      </c>
      <c r="G9" s="28" t="str">
        <f>IF(F9&gt;=1,"yes","no")</f>
        <v>yes</v>
      </c>
    </row>
    <row r="10" spans="1:7" ht="15.75">
      <c r="A10" s="24">
        <v>3</v>
      </c>
      <c r="B10" s="25" t="s">
        <v>24</v>
      </c>
      <c r="C10" s="26">
        <v>1128575</v>
      </c>
      <c r="D10" s="26">
        <v>4106</v>
      </c>
      <c r="E10" s="26">
        <v>259200</v>
      </c>
      <c r="F10" s="27">
        <f>(C10-D10)/E10</f>
        <v>4.338229166666666</v>
      </c>
      <c r="G10" s="28" t="str">
        <f>IF(F10&gt;=1,"yes","no")</f>
        <v>yes</v>
      </c>
    </row>
    <row r="11" spans="1:7" ht="31.5">
      <c r="A11" s="24">
        <v>4</v>
      </c>
      <c r="B11" s="25" t="s">
        <v>15</v>
      </c>
      <c r="C11" s="26">
        <v>2665134</v>
      </c>
      <c r="D11" s="26">
        <v>1619655</v>
      </c>
      <c r="E11" s="26">
        <v>259200</v>
      </c>
      <c r="F11" s="27">
        <f>(C11-D11)/E11</f>
        <v>4.033483796296296</v>
      </c>
      <c r="G11" s="28" t="str">
        <f>IF(F11&gt;=1,"yes","no")</f>
        <v>yes</v>
      </c>
    </row>
    <row r="12" spans="1:246" s="17" customFormat="1" ht="15.75">
      <c r="A12" s="24">
        <v>5</v>
      </c>
      <c r="B12" s="29" t="s">
        <v>30</v>
      </c>
      <c r="C12" s="26">
        <v>1028630</v>
      </c>
      <c r="D12" s="26">
        <v>39666</v>
      </c>
      <c r="E12" s="26">
        <v>259200</v>
      </c>
      <c r="F12" s="27">
        <f>(C12-D12)/E12</f>
        <v>3.8154475308641977</v>
      </c>
      <c r="G12" s="28" t="str">
        <f>IF(F12&gt;=1,"yes","no")</f>
        <v>yes</v>
      </c>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row>
    <row r="13" spans="1:7" s="18" customFormat="1" ht="31.5">
      <c r="A13" s="24">
        <v>6</v>
      </c>
      <c r="B13" s="25" t="s">
        <v>21</v>
      </c>
      <c r="C13" s="26">
        <v>2173113</v>
      </c>
      <c r="D13" s="26">
        <v>1224057</v>
      </c>
      <c r="E13" s="26">
        <v>259200</v>
      </c>
      <c r="F13" s="27">
        <f>(C13-D13)/E13</f>
        <v>3.6614814814814816</v>
      </c>
      <c r="G13" s="28" t="str">
        <f>IF(F13&gt;=1,"yes","no")</f>
        <v>yes</v>
      </c>
    </row>
    <row r="14" spans="1:7" ht="15.75">
      <c r="A14" s="24">
        <v>7</v>
      </c>
      <c r="B14" s="25" t="s">
        <v>18</v>
      </c>
      <c r="C14" s="26">
        <v>808525</v>
      </c>
      <c r="D14" s="26">
        <v>28751</v>
      </c>
      <c r="E14" s="26">
        <v>259200</v>
      </c>
      <c r="F14" s="27">
        <f>(C14-D14)/E14</f>
        <v>3.0083873456790124</v>
      </c>
      <c r="G14" s="28" t="str">
        <f>IF(F14&gt;=1,"yes","no")</f>
        <v>yes</v>
      </c>
    </row>
    <row r="15" spans="1:7" s="18" customFormat="1" ht="15.75">
      <c r="A15" s="24">
        <v>8</v>
      </c>
      <c r="B15" s="25" t="s">
        <v>22</v>
      </c>
      <c r="C15" s="26">
        <v>550537</v>
      </c>
      <c r="D15" s="26">
        <v>9414</v>
      </c>
      <c r="E15" s="26">
        <v>259200</v>
      </c>
      <c r="F15" s="27">
        <f>(C15-D15)/E15</f>
        <v>2.0876658950617286</v>
      </c>
      <c r="G15" s="28" t="str">
        <f>IF(F15&gt;=1,"yes","no")</f>
        <v>yes</v>
      </c>
    </row>
    <row r="16" spans="1:7" ht="15.75">
      <c r="A16" s="24">
        <v>9</v>
      </c>
      <c r="B16" s="25" t="s">
        <v>19</v>
      </c>
      <c r="C16" s="26">
        <v>557622</v>
      </c>
      <c r="D16" s="26">
        <v>27152</v>
      </c>
      <c r="E16" s="26">
        <v>259807</v>
      </c>
      <c r="F16" s="27">
        <f>(C16-D16)/E16</f>
        <v>2.0417848633793545</v>
      </c>
      <c r="G16" s="28" t="str">
        <f>IF(F16&gt;=1,"yes","no")</f>
        <v>yes</v>
      </c>
    </row>
    <row r="17" spans="1:7" ht="15.75">
      <c r="A17" s="24">
        <v>10</v>
      </c>
      <c r="B17" s="25" t="s">
        <v>23</v>
      </c>
      <c r="C17" s="26">
        <v>508703</v>
      </c>
      <c r="D17" s="26">
        <v>29978</v>
      </c>
      <c r="E17" s="26">
        <v>259200</v>
      </c>
      <c r="F17" s="27">
        <f>(C17-D17)/E17</f>
        <v>1.8469328703703705</v>
      </c>
      <c r="G17" s="28" t="str">
        <f>IF(F17&gt;=1,"yes","no")</f>
        <v>yes</v>
      </c>
    </row>
    <row r="18" spans="1:7" ht="15.75">
      <c r="A18" s="24">
        <v>11</v>
      </c>
      <c r="B18" s="25" t="s">
        <v>26</v>
      </c>
      <c r="C18" s="26">
        <v>465138</v>
      </c>
      <c r="D18" s="26">
        <v>11030</v>
      </c>
      <c r="E18" s="26">
        <v>259200</v>
      </c>
      <c r="F18" s="27">
        <f>(C18-D18)/E18</f>
        <v>1.7519598765432098</v>
      </c>
      <c r="G18" s="28" t="str">
        <f>IF(F18&gt;=1,"yes","no")</f>
        <v>yes</v>
      </c>
    </row>
    <row r="19" spans="1:7" s="18" customFormat="1" ht="15.75">
      <c r="A19" s="24">
        <v>12</v>
      </c>
      <c r="B19" s="25" t="s">
        <v>28</v>
      </c>
      <c r="C19" s="26">
        <v>561220</v>
      </c>
      <c r="D19" s="26">
        <v>145610</v>
      </c>
      <c r="E19" s="26">
        <v>259200</v>
      </c>
      <c r="F19" s="27">
        <f>(C19-D19)/E19</f>
        <v>1.6034336419753086</v>
      </c>
      <c r="G19" s="28" t="str">
        <f>IF(F19&gt;=1,"yes","no")</f>
        <v>yes</v>
      </c>
    </row>
    <row r="20" spans="1:246" s="17" customFormat="1" ht="15.75">
      <c r="A20" s="24">
        <v>13</v>
      </c>
      <c r="B20" s="25" t="s">
        <v>17</v>
      </c>
      <c r="C20" s="26">
        <v>619218</v>
      </c>
      <c r="D20" s="26">
        <v>217791</v>
      </c>
      <c r="E20" s="26">
        <v>259200</v>
      </c>
      <c r="F20" s="27">
        <f>(C20-D20)/E20</f>
        <v>1.5487152777777777</v>
      </c>
      <c r="G20" s="28" t="str">
        <f>IF(F20&gt;=1,"yes","no")</f>
        <v>yes</v>
      </c>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row>
    <row r="21" spans="1:246" s="17" customFormat="1" ht="15.75">
      <c r="A21" s="24">
        <v>14</v>
      </c>
      <c r="B21" s="29" t="s">
        <v>32</v>
      </c>
      <c r="C21" s="26">
        <v>499511</v>
      </c>
      <c r="D21" s="26">
        <v>109372</v>
      </c>
      <c r="E21" s="26">
        <v>259200</v>
      </c>
      <c r="F21" s="27">
        <f>(C21-D21)/E21</f>
        <v>1.5051658950617284</v>
      </c>
      <c r="G21" s="28" t="str">
        <f>IF(F21&gt;=1,"yes","no")</f>
        <v>yes</v>
      </c>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row>
    <row r="22" spans="1:246" s="17" customFormat="1" ht="15.75">
      <c r="A22" s="24">
        <v>15</v>
      </c>
      <c r="B22" s="25" t="s">
        <v>29</v>
      </c>
      <c r="C22" s="26">
        <v>2396371</v>
      </c>
      <c r="D22" s="26">
        <v>2037625</v>
      </c>
      <c r="E22" s="26">
        <v>259200</v>
      </c>
      <c r="F22" s="27">
        <f>(C22-D22)/E22</f>
        <v>1.384050925925926</v>
      </c>
      <c r="G22" s="28" t="str">
        <f>IF(F22&gt;=1,"yes","no")</f>
        <v>yes</v>
      </c>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row>
    <row r="23" spans="1:246" s="17" customFormat="1" ht="15.75">
      <c r="A23" s="24">
        <v>16</v>
      </c>
      <c r="B23" s="29" t="s">
        <v>33</v>
      </c>
      <c r="C23" s="26">
        <v>357376</v>
      </c>
      <c r="D23" s="26">
        <v>8758</v>
      </c>
      <c r="E23" s="26">
        <v>259200</v>
      </c>
      <c r="F23" s="27">
        <f>(C23-D23)/E23</f>
        <v>1.344976851851852</v>
      </c>
      <c r="G23" s="28" t="str">
        <f>IF(F23&gt;=1,"yes","no")</f>
        <v>yes</v>
      </c>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row>
    <row r="24" spans="1:7" ht="31.5">
      <c r="A24" s="24">
        <v>17</v>
      </c>
      <c r="B24" s="25" t="s">
        <v>25</v>
      </c>
      <c r="C24" s="26">
        <v>346976</v>
      </c>
      <c r="D24" s="26">
        <v>2936</v>
      </c>
      <c r="E24" s="26">
        <v>259200</v>
      </c>
      <c r="F24" s="27">
        <f>(C24-D24)/E24</f>
        <v>1.3273148148148148</v>
      </c>
      <c r="G24" s="28" t="str">
        <f>IF(F24&gt;=1,"yes","no")</f>
        <v>yes</v>
      </c>
    </row>
    <row r="25" spans="1:246" s="17" customFormat="1" ht="15.75">
      <c r="A25" s="24">
        <v>18</v>
      </c>
      <c r="B25" s="25" t="s">
        <v>31</v>
      </c>
      <c r="C25" s="26">
        <v>348120</v>
      </c>
      <c r="D25" s="26">
        <v>78837</v>
      </c>
      <c r="E25" s="26">
        <v>259200</v>
      </c>
      <c r="F25" s="27">
        <f>(C25-D25)/E25</f>
        <v>1.038900462962963</v>
      </c>
      <c r="G25" s="28" t="str">
        <f>IF(F25&gt;=1,"yes","no")</f>
        <v>yes</v>
      </c>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row>
    <row r="26" spans="1:246" s="17" customFormat="1" ht="15.75">
      <c r="A26" s="30">
        <v>19</v>
      </c>
      <c r="B26" s="31" t="s">
        <v>27</v>
      </c>
      <c r="C26" s="32">
        <v>92986</v>
      </c>
      <c r="D26" s="32">
        <v>5327</v>
      </c>
      <c r="E26" s="32">
        <v>259200</v>
      </c>
      <c r="F26" s="33">
        <f>(C26-D26)/E26</f>
        <v>0.3381905864197531</v>
      </c>
      <c r="G26" s="34" t="str">
        <f>IF(F26&gt;=1,"yes","no")</f>
        <v>no</v>
      </c>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row>
  </sheetData>
  <sheetProtection/>
  <mergeCells count="7">
    <mergeCell ref="A1:G1"/>
    <mergeCell ref="A2:G2"/>
    <mergeCell ref="A3:G3"/>
    <mergeCell ref="A5:A7"/>
    <mergeCell ref="B5:B7"/>
    <mergeCell ref="C5:F5"/>
    <mergeCell ref="G6:G7"/>
  </mergeCells>
  <printOptions/>
  <pageMargins left="0.55" right="0.28" top="0.1968503937007874" bottom="0" header="0.5118110236220472" footer="0.3"/>
  <pageSetup fitToHeight="1" fitToWidth="1" horizontalDpi="600" verticalDpi="600" orientation="portrait" paperSize="9" scale="38" r:id="rId1"/>
</worksheet>
</file>

<file path=xl/worksheets/sheet3.xml><?xml version="1.0" encoding="utf-8"?>
<worksheet xmlns="http://schemas.openxmlformats.org/spreadsheetml/2006/main" xmlns:r="http://schemas.openxmlformats.org/officeDocument/2006/relationships">
  <sheetPr>
    <pageSetUpPr fitToPage="1"/>
  </sheetPr>
  <dimension ref="A1:IK30"/>
  <sheetViews>
    <sheetView zoomScaleSheetLayoutView="55" zoomScalePageLayoutView="0" workbookViewId="0" topLeftCell="A1">
      <selection activeCell="A5" sqref="A5:A7"/>
    </sheetView>
  </sheetViews>
  <sheetFormatPr defaultColWidth="8.00390625" defaultRowHeight="12.75"/>
  <cols>
    <col min="1" max="1" width="8.28125" style="2" customWidth="1"/>
    <col min="2" max="2" width="67.140625" style="2" customWidth="1"/>
    <col min="3" max="7" width="23.7109375" style="2" customWidth="1"/>
    <col min="8" max="16384" width="8.00390625" style="7" customWidth="1"/>
  </cols>
  <sheetData>
    <row r="1" spans="1:7" ht="15.75">
      <c r="A1" s="6" t="s">
        <v>2</v>
      </c>
      <c r="B1" s="6"/>
      <c r="C1" s="6"/>
      <c r="D1" s="6"/>
      <c r="E1" s="6"/>
      <c r="F1" s="6"/>
      <c r="G1" s="6"/>
    </row>
    <row r="2" spans="1:7" ht="15.75">
      <c r="A2" s="8" t="s">
        <v>3</v>
      </c>
      <c r="B2" s="8"/>
      <c r="C2" s="8"/>
      <c r="D2" s="8"/>
      <c r="E2" s="8"/>
      <c r="F2" s="8"/>
      <c r="G2" s="8"/>
    </row>
    <row r="3" spans="1:7" ht="15.75">
      <c r="A3" s="9" t="s">
        <v>42</v>
      </c>
      <c r="B3" s="9"/>
      <c r="C3" s="9"/>
      <c r="D3" s="9"/>
      <c r="E3" s="9"/>
      <c r="F3" s="9"/>
      <c r="G3" s="9"/>
    </row>
    <row r="4" spans="1:7" ht="15.75">
      <c r="A4" s="10"/>
      <c r="C4" s="11"/>
      <c r="D4" s="11"/>
      <c r="E4" s="11"/>
      <c r="F4" s="11"/>
      <c r="G4" s="12"/>
    </row>
    <row r="5" spans="1:7" ht="15.75">
      <c r="A5" s="13" t="s">
        <v>0</v>
      </c>
      <c r="B5" s="13" t="s">
        <v>4</v>
      </c>
      <c r="C5" s="13" t="s">
        <v>5</v>
      </c>
      <c r="D5" s="13"/>
      <c r="E5" s="13"/>
      <c r="F5" s="13"/>
      <c r="G5" s="14" t="s">
        <v>6</v>
      </c>
    </row>
    <row r="6" spans="1:7" ht="31.5">
      <c r="A6" s="13"/>
      <c r="B6" s="13"/>
      <c r="C6" s="14" t="s">
        <v>7</v>
      </c>
      <c r="D6" s="14" t="s">
        <v>8</v>
      </c>
      <c r="E6" s="14" t="s">
        <v>9</v>
      </c>
      <c r="F6" s="14" t="s">
        <v>10</v>
      </c>
      <c r="G6" s="15" t="s">
        <v>1</v>
      </c>
    </row>
    <row r="7" spans="1:7" ht="31.5">
      <c r="A7" s="13"/>
      <c r="B7" s="13"/>
      <c r="C7" s="16" t="s">
        <v>11</v>
      </c>
      <c r="D7" s="16" t="s">
        <v>12</v>
      </c>
      <c r="E7" s="16" t="s">
        <v>13</v>
      </c>
      <c r="F7" s="16" t="s">
        <v>14</v>
      </c>
      <c r="G7" s="15"/>
    </row>
    <row r="8" spans="1:7" ht="15.75">
      <c r="A8" s="19">
        <v>1</v>
      </c>
      <c r="B8" s="20" t="s">
        <v>20</v>
      </c>
      <c r="C8" s="21">
        <v>18363721</v>
      </c>
      <c r="D8" s="21">
        <v>13295682</v>
      </c>
      <c r="E8" s="21">
        <v>259374</v>
      </c>
      <c r="F8" s="22">
        <f>(C8-D8)/E8</f>
        <v>19.539502802902373</v>
      </c>
      <c r="G8" s="23" t="str">
        <f>IF(F8&gt;=1,"yes","no")</f>
        <v>yes</v>
      </c>
    </row>
    <row r="9" spans="1:7" ht="15.75">
      <c r="A9" s="24">
        <v>2</v>
      </c>
      <c r="B9" s="25" t="s">
        <v>16</v>
      </c>
      <c r="C9" s="26">
        <v>4618231</v>
      </c>
      <c r="D9" s="26">
        <v>3213621</v>
      </c>
      <c r="E9" s="26">
        <v>259200</v>
      </c>
      <c r="F9" s="27">
        <f>(C9-D9)/E9</f>
        <v>5.4190200617283955</v>
      </c>
      <c r="G9" s="28" t="str">
        <f>IF(F9&gt;=1,"yes","no")</f>
        <v>yes</v>
      </c>
    </row>
    <row r="10" spans="1:7" ht="15.75">
      <c r="A10" s="24">
        <v>3</v>
      </c>
      <c r="B10" s="25" t="s">
        <v>24</v>
      </c>
      <c r="C10" s="26">
        <v>1125325</v>
      </c>
      <c r="D10" s="26">
        <v>3499</v>
      </c>
      <c r="E10" s="26">
        <v>259200</v>
      </c>
      <c r="F10" s="27">
        <f>(C10-D10)/E10</f>
        <v>4.328032407407408</v>
      </c>
      <c r="G10" s="28" t="str">
        <f>IF(F10&gt;=1,"yes","no")</f>
        <v>yes</v>
      </c>
    </row>
    <row r="11" spans="1:7" ht="31.5">
      <c r="A11" s="24">
        <v>4</v>
      </c>
      <c r="B11" s="25" t="s">
        <v>21</v>
      </c>
      <c r="C11" s="26">
        <v>6948582</v>
      </c>
      <c r="D11" s="26">
        <v>6004562</v>
      </c>
      <c r="E11" s="26">
        <v>259200</v>
      </c>
      <c r="F11" s="27">
        <f>(C11-D11)/E11</f>
        <v>3.6420524691358023</v>
      </c>
      <c r="G11" s="28" t="str">
        <f>IF(F11&gt;=1,"yes","no")</f>
        <v>yes</v>
      </c>
    </row>
    <row r="12" spans="1:245" s="17" customFormat="1" ht="15.75">
      <c r="A12" s="24">
        <v>5</v>
      </c>
      <c r="B12" s="29" t="s">
        <v>30</v>
      </c>
      <c r="C12" s="26">
        <v>744244</v>
      </c>
      <c r="D12" s="26">
        <v>19230</v>
      </c>
      <c r="E12" s="26">
        <v>259200</v>
      </c>
      <c r="F12" s="27">
        <f>(C12-D12)/E12</f>
        <v>2.7971219135802468</v>
      </c>
      <c r="G12" s="28" t="str">
        <f>IF(F12&gt;=1,"yes","no")</f>
        <v>yes</v>
      </c>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row>
    <row r="13" spans="1:7" s="18" customFormat="1" ht="15.75">
      <c r="A13" s="24">
        <v>6</v>
      </c>
      <c r="B13" s="25" t="s">
        <v>18</v>
      </c>
      <c r="C13" s="26">
        <v>779156</v>
      </c>
      <c r="D13" s="26">
        <v>54884</v>
      </c>
      <c r="E13" s="26">
        <v>259200</v>
      </c>
      <c r="F13" s="27">
        <f>(C13-D13)/E13</f>
        <v>2.794259259259259</v>
      </c>
      <c r="G13" s="28" t="str">
        <f>IF(F13&gt;=1,"yes","no")</f>
        <v>yes</v>
      </c>
    </row>
    <row r="14" spans="1:7" ht="15.75">
      <c r="A14" s="24">
        <v>7</v>
      </c>
      <c r="B14" s="25" t="s">
        <v>19</v>
      </c>
      <c r="C14" s="26">
        <v>596915</v>
      </c>
      <c r="D14" s="26">
        <v>22911</v>
      </c>
      <c r="E14" s="26">
        <v>259683</v>
      </c>
      <c r="F14" s="27">
        <f>(C14-D14)/E14</f>
        <v>2.210402683271527</v>
      </c>
      <c r="G14" s="28" t="str">
        <f>IF(F14&gt;=1,"yes","no")</f>
        <v>yes</v>
      </c>
    </row>
    <row r="15" spans="1:7" s="18" customFormat="1" ht="15.75">
      <c r="A15" s="24">
        <v>8</v>
      </c>
      <c r="B15" s="29" t="s">
        <v>32</v>
      </c>
      <c r="C15" s="26">
        <v>568507</v>
      </c>
      <c r="D15" s="26">
        <v>27151</v>
      </c>
      <c r="E15" s="26">
        <v>259200</v>
      </c>
      <c r="F15" s="27">
        <f>(C15-D15)/E15</f>
        <v>2.0885648148148146</v>
      </c>
      <c r="G15" s="28" t="str">
        <f>IF(F15&gt;=1,"yes","no")</f>
        <v>yes</v>
      </c>
    </row>
    <row r="16" spans="1:7" ht="15.75">
      <c r="A16" s="24">
        <v>9</v>
      </c>
      <c r="B16" s="25" t="s">
        <v>22</v>
      </c>
      <c r="C16" s="26">
        <v>525031</v>
      </c>
      <c r="D16" s="26">
        <v>4287</v>
      </c>
      <c r="E16" s="26">
        <v>259200</v>
      </c>
      <c r="F16" s="27">
        <f>(C16-D16)/E16</f>
        <v>2.0090432098765434</v>
      </c>
      <c r="G16" s="28" t="str">
        <f>IF(F16&gt;=1,"yes","no")</f>
        <v>yes</v>
      </c>
    </row>
    <row r="17" spans="1:7" ht="15.75">
      <c r="A17" s="24">
        <v>10</v>
      </c>
      <c r="B17" s="25" t="s">
        <v>23</v>
      </c>
      <c r="C17" s="26">
        <v>522299</v>
      </c>
      <c r="D17" s="26">
        <v>17746</v>
      </c>
      <c r="E17" s="26">
        <v>259200</v>
      </c>
      <c r="F17" s="27">
        <f>(C17-D17)/E17</f>
        <v>1.9465779320987655</v>
      </c>
      <c r="G17" s="28" t="str">
        <f>IF(F17&gt;=1,"yes","no")</f>
        <v>yes</v>
      </c>
    </row>
    <row r="18" spans="1:7" ht="31.5">
      <c r="A18" s="24">
        <v>11</v>
      </c>
      <c r="B18" s="25" t="s">
        <v>15</v>
      </c>
      <c r="C18" s="26">
        <v>4338283</v>
      </c>
      <c r="D18" s="26">
        <v>3834625</v>
      </c>
      <c r="E18" s="26">
        <v>259200</v>
      </c>
      <c r="F18" s="27">
        <f>(C18-D18)/E18</f>
        <v>1.943125</v>
      </c>
      <c r="G18" s="28" t="str">
        <f>IF(F18&gt;=1,"yes","no")</f>
        <v>yes</v>
      </c>
    </row>
    <row r="19" spans="1:7" s="18" customFormat="1" ht="31.5">
      <c r="A19" s="24">
        <v>12</v>
      </c>
      <c r="B19" s="25" t="s">
        <v>25</v>
      </c>
      <c r="C19" s="26">
        <v>500957</v>
      </c>
      <c r="D19" s="26">
        <v>2783</v>
      </c>
      <c r="E19" s="26">
        <v>259200</v>
      </c>
      <c r="F19" s="27">
        <f>(C19-D19)/E19</f>
        <v>1.9219675925925925</v>
      </c>
      <c r="G19" s="28" t="str">
        <f>IF(F19&gt;=1,"yes","no")</f>
        <v>yes</v>
      </c>
    </row>
    <row r="20" spans="1:245" s="17" customFormat="1" ht="15.75">
      <c r="A20" s="24">
        <v>13</v>
      </c>
      <c r="B20" s="25" t="s">
        <v>41</v>
      </c>
      <c r="C20" s="26">
        <v>665245</v>
      </c>
      <c r="D20" s="26">
        <v>197203</v>
      </c>
      <c r="E20" s="26">
        <v>259200</v>
      </c>
      <c r="F20" s="27">
        <f>(C20-D20)/E20</f>
        <v>1.8057175925925926</v>
      </c>
      <c r="G20" s="28" t="str">
        <f>IF(F20&gt;=1,"yes","no")</f>
        <v>yes</v>
      </c>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row>
    <row r="21" spans="1:245" s="17" customFormat="1" ht="15.75">
      <c r="A21" s="24">
        <v>14</v>
      </c>
      <c r="B21" s="25" t="s">
        <v>17</v>
      </c>
      <c r="C21" s="26">
        <v>610059</v>
      </c>
      <c r="D21" s="26">
        <v>211912</v>
      </c>
      <c r="E21" s="26">
        <v>259200</v>
      </c>
      <c r="F21" s="27">
        <f>(C21-D21)/E21</f>
        <v>1.5360609567901236</v>
      </c>
      <c r="G21" s="28" t="str">
        <f>IF(F21&gt;=1,"yes","no")</f>
        <v>yes</v>
      </c>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row>
    <row r="22" spans="1:245" s="17" customFormat="1" ht="15.75">
      <c r="A22" s="24">
        <v>15</v>
      </c>
      <c r="B22" s="25" t="s">
        <v>29</v>
      </c>
      <c r="C22" s="26">
        <v>1204514</v>
      </c>
      <c r="D22" s="26">
        <v>828003</v>
      </c>
      <c r="E22" s="26">
        <v>259200</v>
      </c>
      <c r="F22" s="27">
        <f>(C22-D22)/E22</f>
        <v>1.4525887345679012</v>
      </c>
      <c r="G22" s="28" t="str">
        <f>IF(F22&gt;=1,"yes","no")</f>
        <v>yes</v>
      </c>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row>
    <row r="23" spans="1:245" s="17" customFormat="1" ht="15.75">
      <c r="A23" s="24">
        <v>16</v>
      </c>
      <c r="B23" s="29" t="s">
        <v>33</v>
      </c>
      <c r="C23" s="26">
        <v>375969</v>
      </c>
      <c r="D23" s="26">
        <v>26339</v>
      </c>
      <c r="E23" s="26">
        <v>259200</v>
      </c>
      <c r="F23" s="27">
        <f>(C23-D23)/E23</f>
        <v>1.3488811728395063</v>
      </c>
      <c r="G23" s="28" t="str">
        <f>IF(F23&gt;=1,"yes","no")</f>
        <v>yes</v>
      </c>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row>
    <row r="24" spans="1:7" ht="15.75">
      <c r="A24" s="24">
        <v>17</v>
      </c>
      <c r="B24" s="25" t="s">
        <v>31</v>
      </c>
      <c r="C24" s="26">
        <v>353158</v>
      </c>
      <c r="D24" s="26">
        <v>34373</v>
      </c>
      <c r="E24" s="26">
        <v>259200</v>
      </c>
      <c r="F24" s="27">
        <f>(C24-D24)/E24</f>
        <v>1.2298804012345679</v>
      </c>
      <c r="G24" s="28" t="str">
        <f>IF(F24&gt;=1,"yes","no")</f>
        <v>yes</v>
      </c>
    </row>
    <row r="25" spans="1:245" s="17" customFormat="1" ht="15.75">
      <c r="A25" s="24">
        <v>18</v>
      </c>
      <c r="B25" s="25" t="s">
        <v>27</v>
      </c>
      <c r="C25" s="26">
        <v>87048</v>
      </c>
      <c r="D25" s="26">
        <v>4873</v>
      </c>
      <c r="E25" s="26">
        <v>259200</v>
      </c>
      <c r="F25" s="27">
        <f>(C25-D25)/E25</f>
        <v>0.3170331790123457</v>
      </c>
      <c r="G25" s="28" t="str">
        <f>IF(F25&gt;=1,"yes","no")</f>
        <v>no</v>
      </c>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row>
    <row r="26" spans="1:7" ht="15.75">
      <c r="A26" s="35">
        <v>19</v>
      </c>
      <c r="B26" s="36" t="s">
        <v>40</v>
      </c>
      <c r="C26" s="37">
        <v>3519808</v>
      </c>
      <c r="D26" s="37">
        <v>2090781</v>
      </c>
      <c r="E26" s="26">
        <v>181440</v>
      </c>
      <c r="F26" s="27" t="s">
        <v>39</v>
      </c>
      <c r="G26" s="28" t="str">
        <f>IF(F26&gt;=1,"yes","no")</f>
        <v>yes</v>
      </c>
    </row>
    <row r="27" spans="1:7" ht="15.75">
      <c r="A27" s="38"/>
      <c r="B27" s="39"/>
      <c r="C27" s="40"/>
      <c r="D27" s="40"/>
      <c r="E27" s="32">
        <v>129600</v>
      </c>
      <c r="F27" s="33" t="s">
        <v>38</v>
      </c>
      <c r="G27" s="34" t="str">
        <f>IF(F27&gt;=1,"yes","no")</f>
        <v>yes</v>
      </c>
    </row>
    <row r="29" spans="1:7" s="1" customFormat="1" ht="28.5" customHeight="1">
      <c r="A29" s="48" t="s">
        <v>37</v>
      </c>
      <c r="B29" s="49"/>
      <c r="C29" s="49"/>
      <c r="D29" s="49"/>
      <c r="E29" s="49"/>
      <c r="F29" s="49"/>
      <c r="G29" s="49"/>
    </row>
    <row r="30" spans="1:7" s="1" customFormat="1" ht="28.5" customHeight="1">
      <c r="A30" s="48" t="s">
        <v>36</v>
      </c>
      <c r="B30" s="49"/>
      <c r="C30" s="49"/>
      <c r="D30" s="49"/>
      <c r="E30" s="49"/>
      <c r="F30" s="49"/>
      <c r="G30" s="49"/>
    </row>
  </sheetData>
  <sheetProtection/>
  <mergeCells count="13">
    <mergeCell ref="A30:G30"/>
    <mergeCell ref="A1:G1"/>
    <mergeCell ref="A2:G2"/>
    <mergeCell ref="A3:G3"/>
    <mergeCell ref="A5:A7"/>
    <mergeCell ref="B5:B7"/>
    <mergeCell ref="C5:F5"/>
    <mergeCell ref="G6:G7"/>
    <mergeCell ref="A26:A27"/>
    <mergeCell ref="B26:B27"/>
    <mergeCell ref="C26:C27"/>
    <mergeCell ref="D26:D27"/>
    <mergeCell ref="A29:G29"/>
  </mergeCells>
  <printOptions/>
  <pageMargins left="0.55" right="0.28" top="0.1968503937007874" bottom="0" header="0.5118110236220472" footer="0.3"/>
  <pageSetup fitToHeight="1" fitToWidth="1" horizontalDpi="600" verticalDpi="600" orientation="portrait" paperSize="9" scale="38" r:id="rId1"/>
</worksheet>
</file>

<file path=xl/worksheets/sheet4.xml><?xml version="1.0" encoding="utf-8"?>
<worksheet xmlns="http://schemas.openxmlformats.org/spreadsheetml/2006/main" xmlns:r="http://schemas.openxmlformats.org/officeDocument/2006/relationships">
  <sheetPr>
    <pageSetUpPr fitToPage="1"/>
  </sheetPr>
  <dimension ref="A1:IJ33"/>
  <sheetViews>
    <sheetView tabSelected="1" zoomScaleSheetLayoutView="55" zoomScalePageLayoutView="0" workbookViewId="0" topLeftCell="A1">
      <selection activeCell="A5" sqref="A5:A7"/>
    </sheetView>
  </sheetViews>
  <sheetFormatPr defaultColWidth="8.00390625" defaultRowHeight="12.75"/>
  <cols>
    <col min="1" max="1" width="8.28125" style="2" customWidth="1"/>
    <col min="2" max="2" width="67.140625" style="2" customWidth="1"/>
    <col min="3" max="7" width="23.7109375" style="2" customWidth="1"/>
    <col min="8" max="16384" width="8.00390625" style="7" customWidth="1"/>
  </cols>
  <sheetData>
    <row r="1" spans="1:7" ht="15.75">
      <c r="A1" s="6" t="s">
        <v>2</v>
      </c>
      <c r="B1" s="6"/>
      <c r="C1" s="6"/>
      <c r="D1" s="6"/>
      <c r="E1" s="6"/>
      <c r="F1" s="6"/>
      <c r="G1" s="6"/>
    </row>
    <row r="2" spans="1:7" ht="15.75">
      <c r="A2" s="8" t="s">
        <v>3</v>
      </c>
      <c r="B2" s="8"/>
      <c r="C2" s="8"/>
      <c r="D2" s="8"/>
      <c r="E2" s="8"/>
      <c r="F2" s="8"/>
      <c r="G2" s="8"/>
    </row>
    <row r="3" spans="1:7" ht="15.75">
      <c r="A3" s="9" t="s">
        <v>49</v>
      </c>
      <c r="B3" s="9"/>
      <c r="C3" s="9"/>
      <c r="D3" s="9"/>
      <c r="E3" s="9"/>
      <c r="F3" s="9"/>
      <c r="G3" s="9"/>
    </row>
    <row r="4" spans="1:7" ht="15.75">
      <c r="A4" s="10"/>
      <c r="C4" s="11"/>
      <c r="D4" s="11"/>
      <c r="E4" s="11"/>
      <c r="F4" s="11"/>
      <c r="G4" s="12"/>
    </row>
    <row r="5" spans="1:7" ht="15.75">
      <c r="A5" s="13" t="s">
        <v>0</v>
      </c>
      <c r="B5" s="13" t="s">
        <v>4</v>
      </c>
      <c r="C5" s="13" t="s">
        <v>5</v>
      </c>
      <c r="D5" s="13"/>
      <c r="E5" s="13"/>
      <c r="F5" s="13"/>
      <c r="G5" s="14" t="s">
        <v>6</v>
      </c>
    </row>
    <row r="6" spans="1:7" ht="31.5">
      <c r="A6" s="13"/>
      <c r="B6" s="13"/>
      <c r="C6" s="14" t="s">
        <v>7</v>
      </c>
      <c r="D6" s="14" t="s">
        <v>8</v>
      </c>
      <c r="E6" s="14" t="s">
        <v>9</v>
      </c>
      <c r="F6" s="14" t="s">
        <v>10</v>
      </c>
      <c r="G6" s="15" t="s">
        <v>1</v>
      </c>
    </row>
    <row r="7" spans="1:7" ht="31.5">
      <c r="A7" s="13"/>
      <c r="B7" s="13"/>
      <c r="C7" s="16" t="s">
        <v>11</v>
      </c>
      <c r="D7" s="16" t="s">
        <v>12</v>
      </c>
      <c r="E7" s="16" t="s">
        <v>13</v>
      </c>
      <c r="F7" s="16" t="s">
        <v>14</v>
      </c>
      <c r="G7" s="15"/>
    </row>
    <row r="8" spans="1:7" ht="15.75">
      <c r="A8" s="19">
        <v>1</v>
      </c>
      <c r="B8" s="20" t="s">
        <v>20</v>
      </c>
      <c r="C8" s="21">
        <v>18813735</v>
      </c>
      <c r="D8" s="21">
        <v>13035027</v>
      </c>
      <c r="E8" s="21">
        <v>259453</v>
      </c>
      <c r="F8" s="22">
        <f>(C8-D8)/E8</f>
        <v>22.272658246387593</v>
      </c>
      <c r="G8" s="23" t="str">
        <f>IF(F8&gt;=1,"yes","no")</f>
        <v>yes</v>
      </c>
    </row>
    <row r="9" spans="1:7" ht="31.5">
      <c r="A9" s="24">
        <v>2</v>
      </c>
      <c r="B9" s="25" t="s">
        <v>21</v>
      </c>
      <c r="C9" s="26">
        <v>3457345</v>
      </c>
      <c r="D9" s="26">
        <v>2188178</v>
      </c>
      <c r="E9" s="26">
        <v>259200</v>
      </c>
      <c r="F9" s="27">
        <f>(C9-D9)/E9</f>
        <v>4.89647762345679</v>
      </c>
      <c r="G9" s="28" t="str">
        <f>IF(F9&gt;=1,"yes","no")</f>
        <v>yes</v>
      </c>
    </row>
    <row r="10" spans="1:7" ht="15.75">
      <c r="A10" s="24">
        <v>3</v>
      </c>
      <c r="B10" s="25" t="s">
        <v>24</v>
      </c>
      <c r="C10" s="26">
        <v>1128202</v>
      </c>
      <c r="D10" s="26">
        <v>3156</v>
      </c>
      <c r="E10" s="26">
        <v>259200</v>
      </c>
      <c r="F10" s="27">
        <f>(C10-D10)/E10</f>
        <v>4.340455246913581</v>
      </c>
      <c r="G10" s="28" t="str">
        <f>IF(F10&gt;=1,"yes","no")</f>
        <v>yes</v>
      </c>
    </row>
    <row r="11" spans="1:7" ht="15.75">
      <c r="A11" s="24">
        <v>4</v>
      </c>
      <c r="B11" s="25" t="s">
        <v>16</v>
      </c>
      <c r="C11" s="26">
        <v>3878151</v>
      </c>
      <c r="D11" s="26">
        <v>2844092</v>
      </c>
      <c r="E11" s="26">
        <v>259200</v>
      </c>
      <c r="F11" s="27">
        <f>(C11-D11)/E11</f>
        <v>3.9894251543209878</v>
      </c>
      <c r="G11" s="28" t="str">
        <f>IF(F11&gt;=1,"yes","no")</f>
        <v>yes</v>
      </c>
    </row>
    <row r="12" spans="1:244" s="17" customFormat="1" ht="15.75">
      <c r="A12" s="24">
        <v>5</v>
      </c>
      <c r="B12" s="25" t="s">
        <v>18</v>
      </c>
      <c r="C12" s="26">
        <v>839123</v>
      </c>
      <c r="D12" s="26">
        <v>3650</v>
      </c>
      <c r="E12" s="26">
        <v>259200</v>
      </c>
      <c r="F12" s="27">
        <f>(C12-D12)/E12</f>
        <v>3.2232754629629627</v>
      </c>
      <c r="G12" s="28" t="str">
        <f>IF(F12&gt;=1,"yes","no")</f>
        <v>yes</v>
      </c>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row>
    <row r="13" spans="1:7" s="18" customFormat="1" ht="15.75">
      <c r="A13" s="24">
        <v>6</v>
      </c>
      <c r="B13" s="25" t="s">
        <v>22</v>
      </c>
      <c r="C13" s="26">
        <v>740296</v>
      </c>
      <c r="D13" s="26">
        <v>20446</v>
      </c>
      <c r="E13" s="26">
        <v>259200</v>
      </c>
      <c r="F13" s="27">
        <f>(C13-D13)/E13</f>
        <v>2.777199074074074</v>
      </c>
      <c r="G13" s="28" t="str">
        <f>IF(F13&gt;=1,"yes","no")</f>
        <v>yes</v>
      </c>
    </row>
    <row r="14" spans="1:7" ht="15.75">
      <c r="A14" s="24">
        <v>7</v>
      </c>
      <c r="B14" s="29" t="s">
        <v>30</v>
      </c>
      <c r="C14" s="26">
        <v>733008</v>
      </c>
      <c r="D14" s="26">
        <v>16554</v>
      </c>
      <c r="E14" s="26">
        <v>259200</v>
      </c>
      <c r="F14" s="27">
        <f>(C14-D14)/E14</f>
        <v>2.7640972222222224</v>
      </c>
      <c r="G14" s="28" t="str">
        <f>IF(F14&gt;=1,"yes","no")</f>
        <v>yes</v>
      </c>
    </row>
    <row r="15" spans="1:7" s="18" customFormat="1" ht="15.75">
      <c r="A15" s="24">
        <v>8</v>
      </c>
      <c r="B15" s="29" t="s">
        <v>32</v>
      </c>
      <c r="C15" s="26">
        <v>771694</v>
      </c>
      <c r="D15" s="26">
        <v>66319</v>
      </c>
      <c r="E15" s="26">
        <v>259200</v>
      </c>
      <c r="F15" s="27">
        <f>(C15-D15)/E15</f>
        <v>2.7213541666666665</v>
      </c>
      <c r="G15" s="28" t="str">
        <f>IF(F15&gt;=1,"yes","no")</f>
        <v>yes</v>
      </c>
    </row>
    <row r="16" spans="1:7" ht="15.75">
      <c r="A16" s="24">
        <v>9</v>
      </c>
      <c r="B16" s="29" t="s">
        <v>48</v>
      </c>
      <c r="C16" s="26">
        <v>685140</v>
      </c>
      <c r="D16" s="26">
        <v>12206</v>
      </c>
      <c r="E16" s="26">
        <v>260626</v>
      </c>
      <c r="F16" s="27"/>
      <c r="G16" s="28"/>
    </row>
    <row r="17" spans="1:7" ht="15.75">
      <c r="A17" s="24">
        <v>10</v>
      </c>
      <c r="B17" s="25" t="s">
        <v>19</v>
      </c>
      <c r="C17" s="26">
        <v>605126</v>
      </c>
      <c r="D17" s="26">
        <v>25274</v>
      </c>
      <c r="E17" s="26">
        <v>259716</v>
      </c>
      <c r="F17" s="27">
        <f>(C17-D17)/E17</f>
        <v>2.2326387284572378</v>
      </c>
      <c r="G17" s="28" t="str">
        <f>IF(F17&gt;=1,"yes","no")</f>
        <v>yes</v>
      </c>
    </row>
    <row r="18" spans="1:7" ht="15.75">
      <c r="A18" s="24">
        <v>11</v>
      </c>
      <c r="B18" s="25" t="s">
        <v>23</v>
      </c>
      <c r="C18" s="26">
        <v>579770</v>
      </c>
      <c r="D18" s="26">
        <v>24235</v>
      </c>
      <c r="E18" s="26">
        <v>259200</v>
      </c>
      <c r="F18" s="27">
        <f>(C18-D18)/E18</f>
        <v>2.14326774691358</v>
      </c>
      <c r="G18" s="28" t="str">
        <f>IF(F18&gt;=1,"yes","no")</f>
        <v>yes</v>
      </c>
    </row>
    <row r="19" spans="1:7" s="18" customFormat="1" ht="31.5">
      <c r="A19" s="24">
        <v>12</v>
      </c>
      <c r="B19" s="25" t="s">
        <v>25</v>
      </c>
      <c r="C19" s="26">
        <v>580804</v>
      </c>
      <c r="D19" s="26">
        <v>53506</v>
      </c>
      <c r="E19" s="26">
        <v>259200</v>
      </c>
      <c r="F19" s="27">
        <f>(C19-D19)/E19</f>
        <v>2.0343287037037037</v>
      </c>
      <c r="G19" s="28" t="str">
        <f>IF(F19&gt;=1,"yes","no")</f>
        <v>yes</v>
      </c>
    </row>
    <row r="20" spans="1:244" s="17" customFormat="1" ht="15.75">
      <c r="A20" s="24">
        <v>13</v>
      </c>
      <c r="B20" s="25" t="s">
        <v>29</v>
      </c>
      <c r="C20" s="26">
        <v>1773599</v>
      </c>
      <c r="D20" s="26">
        <v>1256643</v>
      </c>
      <c r="E20" s="26">
        <v>259200</v>
      </c>
      <c r="F20" s="27">
        <f>(C20-D20)/E20</f>
        <v>1.994429012345679</v>
      </c>
      <c r="G20" s="28" t="str">
        <f>IF(F20&gt;=1,"yes","no")</f>
        <v>yes</v>
      </c>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row>
    <row r="21" spans="1:244" s="17" customFormat="1" ht="15.75">
      <c r="A21" s="24">
        <v>14</v>
      </c>
      <c r="B21" s="25" t="s">
        <v>41</v>
      </c>
      <c r="C21" s="26">
        <v>699394</v>
      </c>
      <c r="D21" s="26">
        <v>198689</v>
      </c>
      <c r="E21" s="26">
        <v>259200</v>
      </c>
      <c r="F21" s="27">
        <f>(C21-D21)/E21</f>
        <v>1.9317322530864198</v>
      </c>
      <c r="G21" s="28" t="str">
        <f>IF(F21&gt;=1,"yes","no")</f>
        <v>yes</v>
      </c>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row>
    <row r="22" spans="1:244" s="17" customFormat="1" ht="15.75">
      <c r="A22" s="24">
        <v>15</v>
      </c>
      <c r="B22" s="25" t="s">
        <v>17</v>
      </c>
      <c r="C22" s="26">
        <v>606024</v>
      </c>
      <c r="D22" s="26">
        <v>214491</v>
      </c>
      <c r="E22" s="26">
        <v>259200</v>
      </c>
      <c r="F22" s="27">
        <f>(C22-D22)/E22</f>
        <v>1.5105439814814814</v>
      </c>
      <c r="G22" s="28" t="str">
        <f>IF(F22&gt;=1,"yes","no")</f>
        <v>yes</v>
      </c>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row>
    <row r="23" spans="1:244" s="17" customFormat="1" ht="31.5">
      <c r="A23" s="24">
        <v>16</v>
      </c>
      <c r="B23" s="25" t="s">
        <v>15</v>
      </c>
      <c r="C23" s="26">
        <v>3138929</v>
      </c>
      <c r="D23" s="26">
        <v>2747457</v>
      </c>
      <c r="E23" s="26">
        <v>259200</v>
      </c>
      <c r="F23" s="27">
        <f>(C23-D23)/E23</f>
        <v>1.5103086419753087</v>
      </c>
      <c r="G23" s="28" t="str">
        <f>IF(F23&gt;=1,"yes","no")</f>
        <v>yes</v>
      </c>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row>
    <row r="24" spans="1:7" ht="15.75">
      <c r="A24" s="24">
        <v>17</v>
      </c>
      <c r="B24" s="29" t="s">
        <v>33</v>
      </c>
      <c r="C24" s="26">
        <v>440583</v>
      </c>
      <c r="D24" s="26">
        <v>78471</v>
      </c>
      <c r="E24" s="26">
        <v>259200</v>
      </c>
      <c r="F24" s="27">
        <f>(C24-D24)/E24</f>
        <v>1.397037037037037</v>
      </c>
      <c r="G24" s="28" t="str">
        <f>IF(F24&gt;=1,"yes","no")</f>
        <v>yes</v>
      </c>
    </row>
    <row r="25" spans="1:244" s="17" customFormat="1" ht="15.75">
      <c r="A25" s="24">
        <v>18</v>
      </c>
      <c r="B25" s="25" t="s">
        <v>31</v>
      </c>
      <c r="C25" s="26">
        <v>322810</v>
      </c>
      <c r="D25" s="26">
        <v>42971</v>
      </c>
      <c r="E25" s="26">
        <v>259200</v>
      </c>
      <c r="F25" s="27">
        <f>(C25-D25)/E25</f>
        <v>1.0796257716049382</v>
      </c>
      <c r="G25" s="28" t="str">
        <f>IF(F25&gt;=1,"yes","no")</f>
        <v>yes</v>
      </c>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row>
    <row r="26" spans="1:7" ht="15.75">
      <c r="A26" s="24">
        <v>19</v>
      </c>
      <c r="B26" s="25" t="s">
        <v>27</v>
      </c>
      <c r="C26" s="26">
        <v>84644</v>
      </c>
      <c r="D26" s="26">
        <v>5529</v>
      </c>
      <c r="E26" s="26">
        <v>259200</v>
      </c>
      <c r="F26" s="27">
        <f>(C26-D26)/E26</f>
        <v>0.3052276234567901</v>
      </c>
      <c r="G26" s="28" t="str">
        <f>IF(F26&gt;=1,"yes","no")</f>
        <v>no</v>
      </c>
    </row>
    <row r="27" spans="1:7" ht="15.75">
      <c r="A27" s="41">
        <v>20</v>
      </c>
      <c r="B27" s="36" t="s">
        <v>40</v>
      </c>
      <c r="C27" s="42">
        <v>3559078</v>
      </c>
      <c r="D27" s="42">
        <v>2089199</v>
      </c>
      <c r="E27" s="43">
        <v>181440</v>
      </c>
      <c r="F27" s="27" t="s">
        <v>47</v>
      </c>
      <c r="G27" s="28" t="str">
        <f>IF(F27&gt;=1,"yes","no")</f>
        <v>yes</v>
      </c>
    </row>
    <row r="28" spans="1:7" ht="15.75">
      <c r="A28" s="41"/>
      <c r="B28" s="36"/>
      <c r="C28" s="42"/>
      <c r="D28" s="42"/>
      <c r="E28" s="43">
        <v>129600</v>
      </c>
      <c r="F28" s="27" t="s">
        <v>46</v>
      </c>
      <c r="G28" s="28" t="str">
        <f>IF(F28&gt;=1,"yes","no")</f>
        <v>yes</v>
      </c>
    </row>
    <row r="29" spans="1:7" ht="15.75">
      <c r="A29" s="44">
        <v>21</v>
      </c>
      <c r="B29" s="36" t="s">
        <v>45</v>
      </c>
      <c r="C29" s="42">
        <v>5378525</v>
      </c>
      <c r="D29" s="42">
        <v>1246813</v>
      </c>
      <c r="E29" s="43">
        <v>181440</v>
      </c>
      <c r="F29" s="27" t="s">
        <v>44</v>
      </c>
      <c r="G29" s="28" t="str">
        <f>IF(F29&gt;=1,"yes","no")</f>
        <v>yes</v>
      </c>
    </row>
    <row r="30" spans="1:7" ht="15.75">
      <c r="A30" s="45"/>
      <c r="B30" s="39"/>
      <c r="C30" s="46"/>
      <c r="D30" s="46"/>
      <c r="E30" s="47">
        <v>129600</v>
      </c>
      <c r="F30" s="33" t="s">
        <v>43</v>
      </c>
      <c r="G30" s="34" t="str">
        <f>IF(F30&gt;=1,"yes","no")</f>
        <v>yes</v>
      </c>
    </row>
    <row r="31" spans="3:5" ht="15.75">
      <c r="C31" s="4"/>
      <c r="D31" s="4"/>
      <c r="E31" s="4"/>
    </row>
    <row r="32" spans="1:7" s="1" customFormat="1" ht="28.5" customHeight="1">
      <c r="A32" s="48" t="s">
        <v>37</v>
      </c>
      <c r="B32" s="49"/>
      <c r="C32" s="49"/>
      <c r="D32" s="49"/>
      <c r="E32" s="49"/>
      <c r="F32" s="49"/>
      <c r="G32" s="49"/>
    </row>
    <row r="33" spans="1:7" s="1" customFormat="1" ht="28.5" customHeight="1">
      <c r="A33" s="48" t="s">
        <v>36</v>
      </c>
      <c r="B33" s="49"/>
      <c r="C33" s="49"/>
      <c r="D33" s="49"/>
      <c r="E33" s="49"/>
      <c r="F33" s="49"/>
      <c r="G33" s="49"/>
    </row>
  </sheetData>
  <sheetProtection/>
  <mergeCells count="17">
    <mergeCell ref="A1:G1"/>
    <mergeCell ref="A2:G2"/>
    <mergeCell ref="A3:G3"/>
    <mergeCell ref="A5:A7"/>
    <mergeCell ref="B5:B7"/>
    <mergeCell ref="C5:F5"/>
    <mergeCell ref="G6:G7"/>
    <mergeCell ref="A32:G32"/>
    <mergeCell ref="A33:G33"/>
    <mergeCell ref="B27:B28"/>
    <mergeCell ref="B29:B30"/>
    <mergeCell ref="A27:A28"/>
    <mergeCell ref="A29:A30"/>
    <mergeCell ref="C27:C28"/>
    <mergeCell ref="C29:C30"/>
    <mergeCell ref="D27:D28"/>
    <mergeCell ref="D29:D30"/>
  </mergeCells>
  <printOptions/>
  <pageMargins left="0.55" right="0.28" top="0.1968503937007874" bottom="0" header="0.5118110236220472" footer="0.3"/>
  <pageSetup fitToHeight="1" fitToWidth="1" horizontalDpi="600" verticalDpi="600" orientation="portrait"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AFN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DSA_Aynash</dc:creator>
  <cp:keywords/>
  <dc:description/>
  <cp:lastModifiedBy>Алуа Таженова</cp:lastModifiedBy>
  <dcterms:created xsi:type="dcterms:W3CDTF">2008-10-29T11:09:07Z</dcterms:created>
  <dcterms:modified xsi:type="dcterms:W3CDTF">2019-05-21T10:49:10Z</dcterms:modified>
  <cp:category/>
  <cp:version/>
  <cp:contentType/>
  <cp:contentStatus/>
</cp:coreProperties>
</file>