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2"/>
  </bookViews>
  <sheets>
    <sheet name="01.04.08" sheetId="1" r:id="rId1"/>
    <sheet name="01.07.08" sheetId="2" r:id="rId2"/>
    <sheet name="01.10.08" sheetId="3" r:id="rId3"/>
  </sheets>
  <externalReferences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<sst xmlns="http://schemas.openxmlformats.org/spreadsheetml/2006/main" count="108" uniqueCount="52">
  <si>
    <t>№</t>
  </si>
  <si>
    <t>К1</t>
  </si>
  <si>
    <t>Х</t>
  </si>
  <si>
    <t xml:space="preserve">Қазақстан Республикасының бағалы қағаздарды ұстаушылар тізілім жүйесін жүргізу бойынша </t>
  </si>
  <si>
    <t>қызметті жүзеге асыратын ұйымдарының пруденциалдық нормативтерді орындауы туралы мәліметтер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</si>
  <si>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</si>
  <si>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</si>
  <si>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</si>
  <si>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</si>
  <si>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</si>
  <si>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</si>
  <si>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</si>
  <si>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</si>
  <si>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</si>
  <si>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МКБТМ=8 млн. теңге</t>
  </si>
  <si>
    <t>К1=(ӨА-М)/МКБТМ
(К1&gt;1)</t>
  </si>
  <si>
    <t>(мың теңге)</t>
  </si>
  <si>
    <t>Барлығы:</t>
  </si>
  <si>
    <t>орынд:        15           орындамағандар: 0</t>
  </si>
  <si>
    <t>Акционерное общество "Лотос Секюритиз"</t>
  </si>
  <si>
    <t xml:space="preserve">Акционерное общество "Первый независимый регистратор" </t>
  </si>
  <si>
    <t xml:space="preserve">Акционерное общество "Регистраторский сервис" </t>
  </si>
  <si>
    <t xml:space="preserve">Акционерное общество "Регистраторская система ценных бумаг" </t>
  </si>
  <si>
    <t xml:space="preserve">Акционерное общество "РЕЕСТР-СЕРВИС" </t>
  </si>
  <si>
    <t xml:space="preserve">Акционерное общество "Центр ДАР" </t>
  </si>
  <si>
    <t xml:space="preserve">Акционерное общество "Компания Регистратор" </t>
  </si>
  <si>
    <t xml:space="preserve">Акционерное общество "Паритет-Регистр" </t>
  </si>
  <si>
    <t xml:space="preserve">Акционерное общество "Единый регистратор" </t>
  </si>
  <si>
    <t xml:space="preserve">Акционерное общество "РЕЕСТР" </t>
  </si>
  <si>
    <t xml:space="preserve">Акционерное общество "КАЗРЕЕСТР" </t>
  </si>
  <si>
    <t xml:space="preserve">Акционерное общество "ФОНДОВЫЙ ЦЕНТР" </t>
  </si>
  <si>
    <t xml:space="preserve">Акционерное общество "Регистратор Зерде" </t>
  </si>
  <si>
    <t>Акционерное общество "NTC-регистратор"</t>
  </si>
  <si>
    <t>Акционерное общество "Центральный депозитарий ценных бумаг"</t>
  </si>
  <si>
    <t>2008 жылғы "01" cәуірдегі  жағдай бойынша</t>
  </si>
  <si>
    <t>"Бағалы қағаздардың орталық депозитарийі" АҚ</t>
  </si>
  <si>
    <t>«NTC-регистратор» АҚ</t>
  </si>
  <si>
    <t>«Зерде» тіркеуші» АҚ</t>
  </si>
  <si>
    <t>"Қор орталығы" АҚ</t>
  </si>
  <si>
    <t xml:space="preserve">"КАЗРЕЕСТР" АҚ </t>
  </si>
  <si>
    <t xml:space="preserve">"РЕЕСТР" АҚ </t>
  </si>
  <si>
    <t>"Бірегей тіркеуші" АҚ</t>
  </si>
  <si>
    <t>"Паритет-Регистр" АҚ</t>
  </si>
  <si>
    <t>"Компания Регистратор"  АҚ</t>
  </si>
  <si>
    <t>"Центр ДАР" АҚ</t>
  </si>
  <si>
    <t>"РЕЕСТР-СЕРВИС" АҚ</t>
  </si>
  <si>
    <t>"Регистраторская система ценных бумаг" АҚ</t>
  </si>
  <si>
    <t xml:space="preserve">"Регистраторский сервис" АҚ  </t>
  </si>
  <si>
    <t xml:space="preserve">"Бірінші тәуелсіз тіркеуші" АҚ  </t>
  </si>
  <si>
    <t xml:space="preserve">"Лотос Секюритиз" АҚ </t>
  </si>
  <si>
    <t>2008 жылғы "01" шілдедегі  жағдай бойынша</t>
  </si>
  <si>
    <t>2008 жылғы "01" қазандағы  жағдай бойынша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</si>
</sst>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d/mm/yy;@"/>
    <numFmt numFmtId="184" formatCode="0.000"/>
    <numFmt numFmtId="185" formatCode="0.000000"/>
    <numFmt numFmtId="186" formatCode="_-* #,##0.000_р_._-;\-* #,##0.000_р_._-;_-* &quot;-&quot;??_р_._-;_-@_-"/>
    <numFmt numFmtId="187" formatCode="#,##0.000"/>
    <numFmt numFmtId="188" formatCode="#,##0.0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#,##0.00000"/>
    <numFmt numFmtId="194" formatCode="#,##0.000000"/>
    <numFmt numFmtId="195" formatCode="#,##0.0000000"/>
    <numFmt numFmtId="196" formatCode="0.0000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[$€-2]\ ###,000_);[Red]\([$€-2]\ ###,000\)"/>
    <numFmt numFmtId="205" formatCode="0.00000"/>
    <numFmt numFmtId="206" formatCode="0.0"/>
    <numFmt numFmtId="207" formatCode="0.0000000000"/>
    <numFmt numFmtId="208" formatCode="0.00000000000"/>
    <numFmt numFmtId="209" formatCode="0.000000000000"/>
    <numFmt numFmtId="210" formatCode="0.000000000"/>
    <numFmt numFmtId="211" formatCode="0.00000000"/>
    <numFmt numFmtId="212" formatCode="0.0000000"/>
    <numFmt numFmtId="213" formatCode="_-* #,##0.000_р_._-;\-* #,##0.000_р_._-;_-* &quot;-&quot;???_р_._-;_-@_-"/>
    <numFmt numFmtId="214" formatCode="_(* #,##0.0_);_(* \(#,##0.0\);_(* &quot;-&quot;??_);_(@_)"/>
    <numFmt numFmtId="215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5" applyFont="1" applyFill="1">
      <alignment/>
      <protection/>
    </xf>
    <xf numFmtId="186" fontId="5" fillId="0" borderId="0" xfId="66" applyNumberFormat="1" applyFont="1" applyFill="1" applyBorder="1" applyAlignment="1" applyProtection="1">
      <alignment horizontal="center" wrapText="1"/>
      <protection/>
    </xf>
    <xf numFmtId="186" fontId="3" fillId="0" borderId="0" xfId="66" applyNumberFormat="1" applyFont="1" applyFill="1" applyAlignment="1" applyProtection="1">
      <alignment/>
      <protection/>
    </xf>
    <xf numFmtId="0" fontId="3" fillId="0" borderId="0" xfId="56" applyFont="1" applyFill="1" applyAlignment="1">
      <alignment horizontal="right"/>
      <protection/>
    </xf>
    <xf numFmtId="186" fontId="5" fillId="0" borderId="10" xfId="66" applyNumberFormat="1" applyFont="1" applyFill="1" applyBorder="1" applyAlignment="1" applyProtection="1">
      <alignment horizontal="center" vertical="center" wrapText="1"/>
      <protection/>
    </xf>
    <xf numFmtId="186" fontId="3" fillId="0" borderId="10" xfId="66" applyNumberFormat="1" applyFont="1" applyFill="1" applyBorder="1" applyAlignment="1" applyProtection="1">
      <alignment horizontal="center" vertical="center" wrapText="1"/>
      <protection/>
    </xf>
    <xf numFmtId="186" fontId="7" fillId="0" borderId="10" xfId="66" applyNumberFormat="1" applyFont="1" applyFill="1" applyBorder="1" applyAlignment="1" applyProtection="1">
      <alignment horizontal="center" vertical="center" wrapText="1"/>
      <protection/>
    </xf>
    <xf numFmtId="186" fontId="7" fillId="0" borderId="11" xfId="66" applyNumberFormat="1" applyFont="1" applyFill="1" applyBorder="1" applyAlignment="1" applyProtection="1">
      <alignment horizontal="center" vertical="center" wrapText="1"/>
      <protection/>
    </xf>
    <xf numFmtId="186" fontId="3" fillId="0" borderId="0" xfId="66" applyNumberFormat="1" applyFont="1" applyFill="1" applyAlignment="1" applyProtection="1">
      <alignment wrapText="1"/>
      <protection/>
    </xf>
    <xf numFmtId="186" fontId="3" fillId="0" borderId="0" xfId="66" applyNumberFormat="1" applyFont="1" applyFill="1" applyAlignment="1" applyProtection="1">
      <alignment horizontal="left" wrapText="1"/>
      <protection/>
    </xf>
    <xf numFmtId="186" fontId="8" fillId="0" borderId="0" xfId="66" applyNumberFormat="1" applyFont="1" applyFill="1" applyAlignment="1" applyProtection="1">
      <alignment horizontal="center" wrapText="1"/>
      <protection/>
    </xf>
    <xf numFmtId="186" fontId="8" fillId="0" borderId="0" xfId="66" applyNumberFormat="1" applyFont="1" applyFill="1" applyBorder="1" applyAlignment="1" applyProtection="1">
      <alignment horizontal="center" wrapText="1"/>
      <protection/>
    </xf>
    <xf numFmtId="186" fontId="5" fillId="0" borderId="10" xfId="66" applyNumberFormat="1" applyFont="1" applyFill="1" applyBorder="1" applyAlignment="1" applyProtection="1">
      <alignment horizontal="center" vertical="center" wrapText="1"/>
      <protection/>
    </xf>
    <xf numFmtId="186" fontId="5" fillId="0" borderId="12" xfId="66" applyNumberFormat="1" applyFont="1" applyFill="1" applyBorder="1" applyAlignment="1" applyProtection="1">
      <alignment horizontal="center" vertical="center" wrapText="1"/>
      <protection/>
    </xf>
    <xf numFmtId="186" fontId="5" fillId="0" borderId="13" xfId="66" applyNumberFormat="1" applyFont="1" applyFill="1" applyBorder="1" applyAlignment="1" applyProtection="1">
      <alignment horizontal="center" vertical="center" wrapText="1"/>
      <protection/>
    </xf>
    <xf numFmtId="186" fontId="5" fillId="0" borderId="14" xfId="66" applyNumberFormat="1" applyFont="1" applyFill="1" applyBorder="1" applyAlignment="1" applyProtection="1">
      <alignment horizontal="center" vertical="center" wrapText="1"/>
      <protection/>
    </xf>
    <xf numFmtId="186" fontId="6" fillId="0" borderId="11" xfId="66" applyNumberFormat="1" applyFont="1" applyFill="1" applyBorder="1" applyAlignment="1" applyProtection="1">
      <alignment horizontal="center" vertical="center" wrapText="1"/>
      <protection/>
    </xf>
    <xf numFmtId="186" fontId="6" fillId="0" borderId="15" xfId="66" applyNumberFormat="1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191" fontId="3" fillId="0" borderId="16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43" applyFont="1" applyFill="1" applyBorder="1" applyAlignment="1" applyProtection="1">
      <alignment vertical="top" wrapText="1"/>
      <protection/>
    </xf>
    <xf numFmtId="3" fontId="7" fillId="0" borderId="16" xfId="66" applyNumberFormat="1" applyFont="1" applyFill="1" applyBorder="1" applyAlignment="1" applyProtection="1">
      <alignment horizontal="center" vertical="center" wrapText="1"/>
      <protection/>
    </xf>
    <xf numFmtId="4" fontId="7" fillId="0" borderId="16" xfId="66" applyNumberFormat="1" applyFont="1" applyFill="1" applyBorder="1" applyAlignment="1" applyProtection="1">
      <alignment horizontal="center" vertical="center" wrapText="1"/>
      <protection/>
    </xf>
    <xf numFmtId="186" fontId="3" fillId="0" borderId="16" xfId="66" applyNumberFormat="1" applyFont="1" applyFill="1" applyBorder="1" applyAlignment="1" applyProtection="1">
      <alignment horizontal="center" vertical="center" wrapText="1"/>
      <protection/>
    </xf>
    <xf numFmtId="191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7" xfId="43" applyFont="1" applyFill="1" applyBorder="1" applyAlignment="1" applyProtection="1">
      <alignment vertical="top" wrapText="1"/>
      <protection/>
    </xf>
    <xf numFmtId="3" fontId="7" fillId="0" borderId="17" xfId="66" applyNumberFormat="1" applyFont="1" applyFill="1" applyBorder="1" applyAlignment="1" applyProtection="1">
      <alignment horizontal="center" vertical="center" wrapText="1"/>
      <protection/>
    </xf>
    <xf numFmtId="4" fontId="7" fillId="0" borderId="17" xfId="66" applyNumberFormat="1" applyFont="1" applyFill="1" applyBorder="1" applyAlignment="1" applyProtection="1">
      <alignment horizontal="center" vertical="center" wrapText="1"/>
      <protection/>
    </xf>
    <xf numFmtId="186" fontId="3" fillId="0" borderId="17" xfId="66" applyNumberFormat="1" applyFont="1" applyFill="1" applyBorder="1" applyAlignment="1" applyProtection="1">
      <alignment horizontal="center" vertical="center" wrapText="1"/>
      <protection/>
    </xf>
    <xf numFmtId="191" fontId="3" fillId="0" borderId="18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Fill="1" applyBorder="1" applyAlignment="1" applyProtection="1">
      <alignment vertical="top" wrapText="1"/>
      <protection/>
    </xf>
    <xf numFmtId="3" fontId="7" fillId="0" borderId="18" xfId="66" applyNumberFormat="1" applyFont="1" applyFill="1" applyBorder="1" applyAlignment="1" applyProtection="1">
      <alignment horizontal="center" vertical="center" wrapText="1"/>
      <protection/>
    </xf>
    <xf numFmtId="4" fontId="7" fillId="0" borderId="18" xfId="66" applyNumberFormat="1" applyFont="1" applyFill="1" applyBorder="1" applyAlignment="1" applyProtection="1">
      <alignment horizontal="center" vertical="center" wrapText="1"/>
      <protection/>
    </xf>
    <xf numFmtId="186" fontId="3" fillId="0" borderId="18" xfId="66" applyNumberFormat="1" applyFont="1" applyFill="1" applyBorder="1" applyAlignment="1" applyProtection="1">
      <alignment horizontal="center" vertical="center" wrapText="1"/>
      <protection/>
    </xf>
    <xf numFmtId="186" fontId="5" fillId="0" borderId="13" xfId="66" applyNumberFormat="1" applyFont="1" applyFill="1" applyBorder="1" applyAlignment="1" applyProtection="1">
      <alignment horizontal="left" vertical="center" wrapText="1"/>
      <protection/>
    </xf>
    <xf numFmtId="3" fontId="5" fillId="0" borderId="13" xfId="66" applyNumberFormat="1" applyFont="1" applyFill="1" applyBorder="1" applyAlignment="1" applyProtection="1">
      <alignment horizontal="center" vertical="center" wrapText="1"/>
      <protection/>
    </xf>
    <xf numFmtId="186" fontId="5" fillId="0" borderId="13" xfId="66" applyNumberFormat="1" applyFont="1" applyFill="1" applyBorder="1" applyAlignment="1" applyProtection="1">
      <alignment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копия reg 01_01_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220" TargetMode="External" /><Relationship Id="rId7" Type="http://schemas.openxmlformats.org/officeDocument/2006/relationships/hyperlink" Target="http://main_server/LicenceCard.asp?intLicenceId=124" TargetMode="External" /><Relationship Id="rId8" Type="http://schemas.openxmlformats.org/officeDocument/2006/relationships/hyperlink" Target="http://main_server/LicenceCard.asp?intLicenceId=370" TargetMode="External" /><Relationship Id="rId9" Type="http://schemas.openxmlformats.org/officeDocument/2006/relationships/hyperlink" Target="http://main_server/LicenceCard.asp?intLicenceId=219" TargetMode="External" /><Relationship Id="rId10" Type="http://schemas.openxmlformats.org/officeDocument/2006/relationships/hyperlink" Target="http://main_server/LicenceCard.asp?intLicenceId=120" TargetMode="External" /><Relationship Id="rId11" Type="http://schemas.openxmlformats.org/officeDocument/2006/relationships/hyperlink" Target="http://main_server/LicenceCard.asp?intLicenceId=208" TargetMode="External" /><Relationship Id="rId12" Type="http://schemas.openxmlformats.org/officeDocument/2006/relationships/hyperlink" Target="http://main_server/LicenceCard.asp?intLicenceId=134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370" TargetMode="External" /><Relationship Id="rId8" Type="http://schemas.openxmlformats.org/officeDocument/2006/relationships/hyperlink" Target="http://main_server/LicenceCard.asp?intLicenceId=219" TargetMode="External" /><Relationship Id="rId9" Type="http://schemas.openxmlformats.org/officeDocument/2006/relationships/hyperlink" Target="http://main_server/LicenceCard.asp?intLicenceId=120" TargetMode="External" /><Relationship Id="rId10" Type="http://schemas.openxmlformats.org/officeDocument/2006/relationships/hyperlink" Target="http://main_server/LicenceCard.asp?intLicenceId=208" TargetMode="External" /><Relationship Id="rId11" Type="http://schemas.openxmlformats.org/officeDocument/2006/relationships/hyperlink" Target="http://main_server/LicenceCard.asp?intLicenceId=134" TargetMode="External" /><Relationship Id="rId12" Type="http://schemas.openxmlformats.org/officeDocument/2006/relationships/hyperlink" Target="http://main_server/LicenceCard.asp?intLicenceId=220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370" TargetMode="External" /><Relationship Id="rId8" Type="http://schemas.openxmlformats.org/officeDocument/2006/relationships/hyperlink" Target="http://main_server/LicenceCard.asp?intLicenceId=219" TargetMode="External" /><Relationship Id="rId9" Type="http://schemas.openxmlformats.org/officeDocument/2006/relationships/hyperlink" Target="http://main_server/LicenceCard.asp?intLicenceId=120" TargetMode="External" /><Relationship Id="rId10" Type="http://schemas.openxmlformats.org/officeDocument/2006/relationships/hyperlink" Target="http://main_server/LicenceCard.asp?intLicenceId=208" TargetMode="External" /><Relationship Id="rId11" Type="http://schemas.openxmlformats.org/officeDocument/2006/relationships/hyperlink" Target="http://main_server/LicenceCard.asp?intLicenceId=134" TargetMode="External" /><Relationship Id="rId12" Type="http://schemas.openxmlformats.org/officeDocument/2006/relationships/hyperlink" Target="http://main_server/LicenceCard.asp?intLicenceId=220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4.421875" style="1" bestFit="1" customWidth="1"/>
    <col min="2" max="2" width="47.00390625" style="1" customWidth="1"/>
    <col min="3" max="4" width="14.140625" style="1" customWidth="1"/>
    <col min="5" max="5" width="22.28125" style="1" customWidth="1"/>
    <col min="6" max="6" width="25.421875" style="1" customWidth="1"/>
    <col min="7" max="7" width="16.7109375" style="1" customWidth="1"/>
    <col min="8" max="8" width="8.8515625" style="1" bestFit="1" customWidth="1"/>
    <col min="9" max="16384" width="8.00390625" style="1" customWidth="1"/>
  </cols>
  <sheetData>
    <row r="1" spans="1:7" ht="12.75" customHeight="1">
      <c r="A1" s="11" t="s">
        <v>34</v>
      </c>
      <c r="B1" s="11"/>
      <c r="C1" s="11"/>
      <c r="D1" s="11"/>
      <c r="E1" s="11"/>
      <c r="F1" s="11"/>
      <c r="G1" s="11"/>
    </row>
    <row r="2" spans="1:7" ht="12.75" customHeight="1">
      <c r="A2" s="11" t="s">
        <v>3</v>
      </c>
      <c r="B2" s="11"/>
      <c r="C2" s="11"/>
      <c r="D2" s="11"/>
      <c r="E2" s="11"/>
      <c r="F2" s="11"/>
      <c r="G2" s="11"/>
    </row>
    <row r="3" spans="1:7" ht="12.75" customHeight="1">
      <c r="A3" s="12" t="s">
        <v>4</v>
      </c>
      <c r="B3" s="12"/>
      <c r="C3" s="12"/>
      <c r="D3" s="12"/>
      <c r="E3" s="12"/>
      <c r="F3" s="12"/>
      <c r="G3" s="12"/>
    </row>
    <row r="4" spans="1:7" ht="12.75">
      <c r="A4" s="3"/>
      <c r="B4" s="2"/>
      <c r="C4" s="2"/>
      <c r="D4" s="2"/>
      <c r="E4" s="2"/>
      <c r="F4" s="2"/>
      <c r="G4" s="4" t="s">
        <v>16</v>
      </c>
    </row>
    <row r="5" spans="1:7" ht="25.5">
      <c r="A5" s="13" t="s">
        <v>0</v>
      </c>
      <c r="B5" s="13" t="s">
        <v>5</v>
      </c>
      <c r="C5" s="14" t="s">
        <v>6</v>
      </c>
      <c r="D5" s="15"/>
      <c r="E5" s="15"/>
      <c r="F5" s="16"/>
      <c r="G5" s="5" t="s">
        <v>7</v>
      </c>
    </row>
    <row r="6" spans="1:7" ht="38.25">
      <c r="A6" s="13"/>
      <c r="B6" s="13"/>
      <c r="C6" s="6" t="s">
        <v>8</v>
      </c>
      <c r="D6" s="6" t="s">
        <v>9</v>
      </c>
      <c r="E6" s="6" t="s">
        <v>10</v>
      </c>
      <c r="F6" s="6" t="s">
        <v>11</v>
      </c>
      <c r="G6" s="17" t="s">
        <v>1</v>
      </c>
    </row>
    <row r="7" spans="1:7" ht="25.5">
      <c r="A7" s="13"/>
      <c r="B7" s="13"/>
      <c r="C7" s="7" t="s">
        <v>12</v>
      </c>
      <c r="D7" s="7" t="s">
        <v>13</v>
      </c>
      <c r="E7" s="7" t="s">
        <v>14</v>
      </c>
      <c r="F7" s="8" t="s">
        <v>15</v>
      </c>
      <c r="G7" s="18"/>
    </row>
    <row r="8" spans="1:7" ht="12.75">
      <c r="A8" s="21">
        <v>1</v>
      </c>
      <c r="B8" s="22" t="s">
        <v>19</v>
      </c>
      <c r="C8" s="23">
        <v>55729</v>
      </c>
      <c r="D8" s="23">
        <v>31</v>
      </c>
      <c r="E8" s="23">
        <v>8000</v>
      </c>
      <c r="F8" s="24">
        <f aca="true" t="shared" si="0" ref="F8:F22">(C8-D8)/E8</f>
        <v>6.96225</v>
      </c>
      <c r="G8" s="25" t="str">
        <f aca="true" t="shared" si="1" ref="G8:G22">IF(F8&gt;=1,"иә","жоқ")</f>
        <v>иә</v>
      </c>
    </row>
    <row r="9" spans="1:7" ht="25.5">
      <c r="A9" s="26">
        <v>2</v>
      </c>
      <c r="B9" s="27" t="s">
        <v>20</v>
      </c>
      <c r="C9" s="28">
        <v>11405</v>
      </c>
      <c r="D9" s="28">
        <v>483</v>
      </c>
      <c r="E9" s="28">
        <v>8000</v>
      </c>
      <c r="F9" s="29">
        <f t="shared" si="0"/>
        <v>1.36525</v>
      </c>
      <c r="G9" s="30" t="str">
        <f t="shared" si="1"/>
        <v>иә</v>
      </c>
    </row>
    <row r="10" spans="1:7" ht="12.75">
      <c r="A10" s="26">
        <v>3</v>
      </c>
      <c r="B10" s="27" t="s">
        <v>21</v>
      </c>
      <c r="C10" s="28">
        <v>46516</v>
      </c>
      <c r="D10" s="28">
        <v>360</v>
      </c>
      <c r="E10" s="28">
        <v>8000</v>
      </c>
      <c r="F10" s="29">
        <f t="shared" si="0"/>
        <v>5.7695</v>
      </c>
      <c r="G10" s="30" t="str">
        <f t="shared" si="1"/>
        <v>иә</v>
      </c>
    </row>
    <row r="11" spans="1:7" ht="25.5">
      <c r="A11" s="26">
        <v>4</v>
      </c>
      <c r="B11" s="27" t="s">
        <v>22</v>
      </c>
      <c r="C11" s="28">
        <v>202675</v>
      </c>
      <c r="D11" s="28">
        <v>9946</v>
      </c>
      <c r="E11" s="28">
        <v>8000</v>
      </c>
      <c r="F11" s="29">
        <f t="shared" si="0"/>
        <v>24.091125</v>
      </c>
      <c r="G11" s="30" t="str">
        <f t="shared" si="1"/>
        <v>иә</v>
      </c>
    </row>
    <row r="12" spans="1:7" ht="12.75">
      <c r="A12" s="26">
        <v>5</v>
      </c>
      <c r="B12" s="27" t="s">
        <v>23</v>
      </c>
      <c r="C12" s="28">
        <v>59241</v>
      </c>
      <c r="D12" s="28">
        <v>7969</v>
      </c>
      <c r="E12" s="28">
        <v>8000</v>
      </c>
      <c r="F12" s="29">
        <f t="shared" si="0"/>
        <v>6.409</v>
      </c>
      <c r="G12" s="30" t="str">
        <f t="shared" si="1"/>
        <v>иә</v>
      </c>
    </row>
    <row r="13" spans="1:7" ht="12.75">
      <c r="A13" s="26">
        <v>6</v>
      </c>
      <c r="B13" s="27" t="s">
        <v>24</v>
      </c>
      <c r="C13" s="28">
        <v>33525</v>
      </c>
      <c r="D13" s="28">
        <v>868</v>
      </c>
      <c r="E13" s="28">
        <v>8000</v>
      </c>
      <c r="F13" s="29">
        <f t="shared" si="0"/>
        <v>4.082125</v>
      </c>
      <c r="G13" s="30" t="str">
        <f t="shared" si="1"/>
        <v>иә</v>
      </c>
    </row>
    <row r="14" spans="1:7" ht="12.75">
      <c r="A14" s="26">
        <v>7</v>
      </c>
      <c r="B14" s="27" t="s">
        <v>25</v>
      </c>
      <c r="C14" s="28">
        <v>39971</v>
      </c>
      <c r="D14" s="28">
        <v>1458</v>
      </c>
      <c r="E14" s="28">
        <v>8000</v>
      </c>
      <c r="F14" s="29">
        <f t="shared" si="0"/>
        <v>4.814125</v>
      </c>
      <c r="G14" s="30" t="str">
        <f t="shared" si="1"/>
        <v>иә</v>
      </c>
    </row>
    <row r="15" spans="1:7" ht="12.75">
      <c r="A15" s="26">
        <v>8</v>
      </c>
      <c r="B15" s="27" t="s">
        <v>26</v>
      </c>
      <c r="C15" s="28">
        <v>10773</v>
      </c>
      <c r="D15" s="28">
        <v>1783</v>
      </c>
      <c r="E15" s="28">
        <v>8000</v>
      </c>
      <c r="F15" s="29">
        <f t="shared" si="0"/>
        <v>1.12375</v>
      </c>
      <c r="G15" s="30" t="str">
        <f t="shared" si="1"/>
        <v>иә</v>
      </c>
    </row>
    <row r="16" spans="1:7" ht="12.75">
      <c r="A16" s="26">
        <v>9</v>
      </c>
      <c r="B16" s="27" t="s">
        <v>27</v>
      </c>
      <c r="C16" s="28">
        <v>54678</v>
      </c>
      <c r="D16" s="28">
        <v>4766</v>
      </c>
      <c r="E16" s="28">
        <v>8000</v>
      </c>
      <c r="F16" s="29">
        <f t="shared" si="0"/>
        <v>6.239</v>
      </c>
      <c r="G16" s="30" t="str">
        <f t="shared" si="1"/>
        <v>иә</v>
      </c>
    </row>
    <row r="17" spans="1:7" ht="12.75">
      <c r="A17" s="26">
        <v>10</v>
      </c>
      <c r="B17" s="27" t="s">
        <v>28</v>
      </c>
      <c r="C17" s="28">
        <v>50754</v>
      </c>
      <c r="D17" s="28">
        <v>2348</v>
      </c>
      <c r="E17" s="28">
        <v>8000</v>
      </c>
      <c r="F17" s="29">
        <f t="shared" si="0"/>
        <v>6.05075</v>
      </c>
      <c r="G17" s="30" t="str">
        <f t="shared" si="1"/>
        <v>иә</v>
      </c>
    </row>
    <row r="18" spans="1:7" ht="12.75">
      <c r="A18" s="26">
        <v>11</v>
      </c>
      <c r="B18" s="27" t="s">
        <v>29</v>
      </c>
      <c r="C18" s="28">
        <v>54697</v>
      </c>
      <c r="D18" s="28">
        <v>1388</v>
      </c>
      <c r="E18" s="28">
        <v>8000</v>
      </c>
      <c r="F18" s="29">
        <f t="shared" si="0"/>
        <v>6.663625</v>
      </c>
      <c r="G18" s="30" t="str">
        <f t="shared" si="1"/>
        <v>иә</v>
      </c>
    </row>
    <row r="19" spans="1:7" ht="12.75">
      <c r="A19" s="26">
        <v>12</v>
      </c>
      <c r="B19" s="27" t="s">
        <v>30</v>
      </c>
      <c r="C19" s="28">
        <v>48150</v>
      </c>
      <c r="D19" s="28">
        <v>1334</v>
      </c>
      <c r="E19" s="28">
        <v>8000</v>
      </c>
      <c r="F19" s="29">
        <f t="shared" si="0"/>
        <v>5.852</v>
      </c>
      <c r="G19" s="30" t="str">
        <f t="shared" si="1"/>
        <v>иә</v>
      </c>
    </row>
    <row r="20" spans="1:7" ht="12.75">
      <c r="A20" s="26">
        <v>13</v>
      </c>
      <c r="B20" s="27" t="s">
        <v>31</v>
      </c>
      <c r="C20" s="28">
        <v>32660</v>
      </c>
      <c r="D20" s="28">
        <v>3004</v>
      </c>
      <c r="E20" s="28">
        <v>8000</v>
      </c>
      <c r="F20" s="29">
        <f t="shared" si="0"/>
        <v>3.707</v>
      </c>
      <c r="G20" s="30" t="str">
        <f t="shared" si="1"/>
        <v>иә</v>
      </c>
    </row>
    <row r="21" spans="1:7" ht="12.75">
      <c r="A21" s="26">
        <v>14</v>
      </c>
      <c r="B21" s="27" t="s">
        <v>32</v>
      </c>
      <c r="C21" s="28">
        <v>13906</v>
      </c>
      <c r="D21" s="28">
        <v>390</v>
      </c>
      <c r="E21" s="28">
        <v>8000</v>
      </c>
      <c r="F21" s="29">
        <f>(C21-D21)/E21</f>
        <v>1.6895</v>
      </c>
      <c r="G21" s="30" t="str">
        <f t="shared" si="1"/>
        <v>иә</v>
      </c>
    </row>
    <row r="22" spans="1:7" ht="25.5">
      <c r="A22" s="31">
        <v>15</v>
      </c>
      <c r="B22" s="32" t="s">
        <v>33</v>
      </c>
      <c r="C22" s="33">
        <v>659984</v>
      </c>
      <c r="D22" s="33">
        <v>17214</v>
      </c>
      <c r="E22" s="33">
        <v>8000</v>
      </c>
      <c r="F22" s="34">
        <f t="shared" si="0"/>
        <v>80.34625</v>
      </c>
      <c r="G22" s="35" t="str">
        <f t="shared" si="1"/>
        <v>иә</v>
      </c>
    </row>
    <row r="23" spans="1:7" ht="25.5">
      <c r="A23" s="36" t="s">
        <v>17</v>
      </c>
      <c r="B23" s="36"/>
      <c r="C23" s="37">
        <f>SUM(C8:C22)</f>
        <v>1374664</v>
      </c>
      <c r="D23" s="37">
        <f>SUM(D8:D22)</f>
        <v>53342</v>
      </c>
      <c r="E23" s="37" t="s">
        <v>2</v>
      </c>
      <c r="F23" s="37" t="s">
        <v>2</v>
      </c>
      <c r="G23" s="38" t="s">
        <v>18</v>
      </c>
    </row>
    <row r="24" spans="1:7" ht="12.75">
      <c r="A24" s="20"/>
      <c r="C24" s="9"/>
      <c r="D24" s="9"/>
      <c r="E24" s="9"/>
      <c r="F24" s="9"/>
      <c r="G24" s="3"/>
    </row>
    <row r="25" spans="1:7" ht="13.5" customHeight="1">
      <c r="A25" s="20"/>
      <c r="B25" s="10"/>
      <c r="C25" s="10"/>
      <c r="D25" s="10"/>
      <c r="E25" s="10"/>
      <c r="F25" s="10"/>
      <c r="G25" s="3"/>
    </row>
    <row r="26" ht="12.75" customHeight="1"/>
    <row r="27" ht="12.75" customHeight="1"/>
    <row r="28" ht="12.75" customHeight="1"/>
    <row r="29" spans="1:7" ht="12.75">
      <c r="A29" s="3"/>
      <c r="B29" s="2"/>
      <c r="C29" s="2"/>
      <c r="D29" s="2"/>
      <c r="E29" s="2"/>
      <c r="F29" s="2"/>
      <c r="G29" s="4"/>
    </row>
  </sheetData>
  <sheetProtection/>
  <mergeCells count="8">
    <mergeCell ref="A1:G1"/>
    <mergeCell ref="A2:G2"/>
    <mergeCell ref="A3:G3"/>
    <mergeCell ref="A23:B2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4" r:id="rId6" display="http://main_server/LicenceCard.asp?intLicenceId=220"/>
    <hyperlink ref="B15" r:id="rId7" display="http://main_server/LicenceCard.asp?intLicenceId=124"/>
    <hyperlink ref="B16" r:id="rId8" display="http://main_server/LicenceCard.asp?intLicenceId=370"/>
    <hyperlink ref="B17" r:id="rId9" display="http://main_server/LicenceCard.asp?intLicenceId=219"/>
    <hyperlink ref="B18" r:id="rId10" display="http://main_server/LicenceCard.asp?intLicenceId=120"/>
    <hyperlink ref="B19" r:id="rId11" display="http://main_server/LicenceCard.asp?intLicenceId=208"/>
    <hyperlink ref="B20" r:id="rId12" display="http://main_server/LicenceCard.asp?intLicenceId=13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4.421875" style="1" bestFit="1" customWidth="1"/>
    <col min="2" max="2" width="47.00390625" style="1" customWidth="1"/>
    <col min="3" max="4" width="14.140625" style="1" customWidth="1"/>
    <col min="5" max="5" width="22.28125" style="1" customWidth="1"/>
    <col min="6" max="6" width="25.421875" style="1" customWidth="1"/>
    <col min="7" max="7" width="16.7109375" style="1" bestFit="1" customWidth="1"/>
    <col min="8" max="8" width="8.8515625" style="1" bestFit="1" customWidth="1"/>
    <col min="9" max="16384" width="8.00390625" style="1" customWidth="1"/>
  </cols>
  <sheetData>
    <row r="1" spans="1:7" ht="12.75" customHeight="1">
      <c r="A1" s="11" t="s">
        <v>50</v>
      </c>
      <c r="B1" s="11"/>
      <c r="C1" s="11"/>
      <c r="D1" s="11"/>
      <c r="E1" s="11"/>
      <c r="F1" s="11"/>
      <c r="G1" s="11"/>
    </row>
    <row r="2" spans="1:7" ht="12.75" customHeight="1">
      <c r="A2" s="11" t="s">
        <v>3</v>
      </c>
      <c r="B2" s="11"/>
      <c r="C2" s="11"/>
      <c r="D2" s="11"/>
      <c r="E2" s="11"/>
      <c r="F2" s="11"/>
      <c r="G2" s="11"/>
    </row>
    <row r="3" spans="1:7" ht="12.75" customHeight="1">
      <c r="A3" s="12" t="s">
        <v>4</v>
      </c>
      <c r="B3" s="12"/>
      <c r="C3" s="12"/>
      <c r="D3" s="12"/>
      <c r="E3" s="12"/>
      <c r="F3" s="12"/>
      <c r="G3" s="12"/>
    </row>
    <row r="4" spans="1:7" ht="12.75">
      <c r="A4" s="3"/>
      <c r="B4" s="2"/>
      <c r="C4" s="2"/>
      <c r="D4" s="2"/>
      <c r="E4" s="2"/>
      <c r="F4" s="2"/>
      <c r="G4" s="4" t="s">
        <v>16</v>
      </c>
    </row>
    <row r="5" spans="1:7" ht="25.5">
      <c r="A5" s="13" t="s">
        <v>0</v>
      </c>
      <c r="B5" s="13" t="s">
        <v>5</v>
      </c>
      <c r="C5" s="14" t="s">
        <v>6</v>
      </c>
      <c r="D5" s="15"/>
      <c r="E5" s="15"/>
      <c r="F5" s="16"/>
      <c r="G5" s="5" t="s">
        <v>7</v>
      </c>
    </row>
    <row r="6" spans="1:7" ht="38.25">
      <c r="A6" s="13"/>
      <c r="B6" s="13"/>
      <c r="C6" s="6" t="s">
        <v>8</v>
      </c>
      <c r="D6" s="6" t="s">
        <v>9</v>
      </c>
      <c r="E6" s="6" t="s">
        <v>10</v>
      </c>
      <c r="F6" s="6" t="s">
        <v>11</v>
      </c>
      <c r="G6" s="17" t="s">
        <v>1</v>
      </c>
    </row>
    <row r="7" spans="1:7" ht="25.5">
      <c r="A7" s="13"/>
      <c r="B7" s="13"/>
      <c r="C7" s="7" t="s">
        <v>12</v>
      </c>
      <c r="D7" s="7" t="s">
        <v>13</v>
      </c>
      <c r="E7" s="7" t="s">
        <v>14</v>
      </c>
      <c r="F7" s="8" t="s">
        <v>15</v>
      </c>
      <c r="G7" s="18"/>
    </row>
    <row r="8" spans="1:7" ht="12.75">
      <c r="A8" s="21">
        <v>1</v>
      </c>
      <c r="B8" s="22" t="s">
        <v>49</v>
      </c>
      <c r="C8" s="23">
        <v>55683</v>
      </c>
      <c r="D8" s="23">
        <v>0</v>
      </c>
      <c r="E8" s="23">
        <v>8000</v>
      </c>
      <c r="F8" s="24">
        <f>(C8-D8)/E8</f>
        <v>6.960375</v>
      </c>
      <c r="G8" s="25" t="str">
        <f>IF(F8&gt;=1,"иә","жоқ")</f>
        <v>иә</v>
      </c>
    </row>
    <row r="9" spans="1:7" ht="12.75">
      <c r="A9" s="26">
        <v>2</v>
      </c>
      <c r="B9" s="27" t="s">
        <v>48</v>
      </c>
      <c r="C9" s="28">
        <v>47010</v>
      </c>
      <c r="D9" s="28">
        <v>994</v>
      </c>
      <c r="E9" s="28">
        <v>8000</v>
      </c>
      <c r="F9" s="29">
        <f>(C9-D9)/E9</f>
        <v>5.752</v>
      </c>
      <c r="G9" s="30" t="str">
        <f>IF(F9&gt;=1,"иә","жоқ")</f>
        <v>иә</v>
      </c>
    </row>
    <row r="10" spans="1:7" ht="12.75">
      <c r="A10" s="26">
        <v>3</v>
      </c>
      <c r="B10" s="27" t="s">
        <v>47</v>
      </c>
      <c r="C10" s="28">
        <v>46170</v>
      </c>
      <c r="D10" s="28">
        <v>349</v>
      </c>
      <c r="E10" s="28">
        <v>8000</v>
      </c>
      <c r="F10" s="29">
        <f>(C10-D10)/E10</f>
        <v>5.727625</v>
      </c>
      <c r="G10" s="30" t="str">
        <f>IF(F10&gt;=1,"иә","жоқ")</f>
        <v>иә</v>
      </c>
    </row>
    <row r="11" spans="1:7" ht="12.75">
      <c r="A11" s="26">
        <v>4</v>
      </c>
      <c r="B11" s="27" t="s">
        <v>46</v>
      </c>
      <c r="C11" s="28">
        <v>201938</v>
      </c>
      <c r="D11" s="28">
        <v>11734</v>
      </c>
      <c r="E11" s="28">
        <v>8000</v>
      </c>
      <c r="F11" s="29">
        <f>(C11-D11)/E11</f>
        <v>23.7755</v>
      </c>
      <c r="G11" s="30" t="str">
        <f>IF(F11&gt;=1,"иә","жоқ")</f>
        <v>иә</v>
      </c>
    </row>
    <row r="12" spans="1:7" ht="12.75">
      <c r="A12" s="26">
        <v>5</v>
      </c>
      <c r="B12" s="27" t="s">
        <v>45</v>
      </c>
      <c r="C12" s="28">
        <v>60985</v>
      </c>
      <c r="D12" s="28">
        <v>7440</v>
      </c>
      <c r="E12" s="28">
        <v>8000</v>
      </c>
      <c r="F12" s="29">
        <f>(C12-D12)/E12</f>
        <v>6.693125</v>
      </c>
      <c r="G12" s="30" t="str">
        <f>IF(F12&gt;=1,"иә","жоқ")</f>
        <v>иә</v>
      </c>
    </row>
    <row r="13" spans="1:7" ht="12.75">
      <c r="A13" s="26">
        <v>6</v>
      </c>
      <c r="B13" s="27" t="s">
        <v>44</v>
      </c>
      <c r="C13" s="28">
        <v>26114</v>
      </c>
      <c r="D13" s="28">
        <v>170</v>
      </c>
      <c r="E13" s="28">
        <v>8000</v>
      </c>
      <c r="F13" s="29">
        <f>(C13-D13)/E13</f>
        <v>3.243</v>
      </c>
      <c r="G13" s="30" t="str">
        <f>IF(F13&gt;=1,"иә","жоқ")</f>
        <v>иә</v>
      </c>
    </row>
    <row r="14" spans="1:7" ht="12.75">
      <c r="A14" s="26">
        <v>7</v>
      </c>
      <c r="B14" s="27" t="s">
        <v>43</v>
      </c>
      <c r="C14" s="28">
        <v>41327</v>
      </c>
      <c r="D14" s="28">
        <v>1435</v>
      </c>
      <c r="E14" s="28">
        <v>8000</v>
      </c>
      <c r="F14" s="29">
        <f>(C14-D14)/E14</f>
        <v>4.9865</v>
      </c>
      <c r="G14" s="30" t="str">
        <f>IF(F14&gt;=1,"иә","жоқ")</f>
        <v>иә</v>
      </c>
    </row>
    <row r="15" spans="1:7" ht="12.75">
      <c r="A15" s="26">
        <v>8</v>
      </c>
      <c r="B15" s="27" t="s">
        <v>42</v>
      </c>
      <c r="C15" s="28">
        <v>13553</v>
      </c>
      <c r="D15" s="28">
        <v>3428</v>
      </c>
      <c r="E15" s="28">
        <v>8000</v>
      </c>
      <c r="F15" s="29">
        <f>(C15-D15)/E15</f>
        <v>1.265625</v>
      </c>
      <c r="G15" s="30" t="str">
        <f>IF(F15&gt;=1,"иә","жоқ")</f>
        <v>иә</v>
      </c>
    </row>
    <row r="16" spans="1:7" ht="12.75">
      <c r="A16" s="26">
        <v>9</v>
      </c>
      <c r="B16" s="27" t="s">
        <v>41</v>
      </c>
      <c r="C16" s="28">
        <v>53677</v>
      </c>
      <c r="D16" s="28">
        <v>5365</v>
      </c>
      <c r="E16" s="28">
        <v>8000</v>
      </c>
      <c r="F16" s="29">
        <f>(C16-D16)/E16</f>
        <v>6.039</v>
      </c>
      <c r="G16" s="30" t="str">
        <f>IF(F16&gt;=1,"иә","жоқ")</f>
        <v>иә</v>
      </c>
    </row>
    <row r="17" spans="1:7" ht="12.75">
      <c r="A17" s="26">
        <v>10</v>
      </c>
      <c r="B17" s="27" t="s">
        <v>40</v>
      </c>
      <c r="C17" s="28">
        <v>36212</v>
      </c>
      <c r="D17" s="28">
        <v>2341</v>
      </c>
      <c r="E17" s="28">
        <v>8000</v>
      </c>
      <c r="F17" s="29">
        <f>(C17-D17)/E17</f>
        <v>4.233875</v>
      </c>
      <c r="G17" s="30" t="str">
        <f>IF(F17&gt;=1,"иә","жоқ")</f>
        <v>иә</v>
      </c>
    </row>
    <row r="18" spans="1:7" ht="12.75">
      <c r="A18" s="26">
        <v>11</v>
      </c>
      <c r="B18" s="27" t="s">
        <v>39</v>
      </c>
      <c r="C18" s="28">
        <v>54182</v>
      </c>
      <c r="D18" s="28">
        <v>865</v>
      </c>
      <c r="E18" s="28">
        <v>8000</v>
      </c>
      <c r="F18" s="29">
        <f>(C18-D18)/E18</f>
        <v>6.664625</v>
      </c>
      <c r="G18" s="30" t="str">
        <f>IF(F18&gt;=1,"иә","жоқ")</f>
        <v>иә</v>
      </c>
    </row>
    <row r="19" spans="1:7" ht="12.75">
      <c r="A19" s="26">
        <v>12</v>
      </c>
      <c r="B19" s="27" t="s">
        <v>38</v>
      </c>
      <c r="C19" s="28">
        <v>57956</v>
      </c>
      <c r="D19" s="28">
        <v>1563</v>
      </c>
      <c r="E19" s="28">
        <v>8000</v>
      </c>
      <c r="F19" s="29">
        <f>(C19-D19)/E19</f>
        <v>7.049125</v>
      </c>
      <c r="G19" s="30" t="str">
        <f>IF(F19&gt;=1,"иә","жоқ")</f>
        <v>иә</v>
      </c>
    </row>
    <row r="20" spans="1:7" ht="12.75">
      <c r="A20" s="26">
        <v>13</v>
      </c>
      <c r="B20" s="27" t="s">
        <v>37</v>
      </c>
      <c r="C20" s="28">
        <v>32041</v>
      </c>
      <c r="D20" s="28">
        <v>2173</v>
      </c>
      <c r="E20" s="28">
        <v>8000</v>
      </c>
      <c r="F20" s="29">
        <f>(C20-D20)/E20</f>
        <v>3.7335</v>
      </c>
      <c r="G20" s="30" t="str">
        <f>IF(F20&gt;=1,"иә","жоқ")</f>
        <v>иә</v>
      </c>
    </row>
    <row r="21" spans="1:7" ht="12.75">
      <c r="A21" s="26">
        <v>14</v>
      </c>
      <c r="B21" s="27" t="s">
        <v>36</v>
      </c>
      <c r="C21" s="28">
        <v>9098</v>
      </c>
      <c r="D21" s="28">
        <v>3</v>
      </c>
      <c r="E21" s="28">
        <v>8000</v>
      </c>
      <c r="F21" s="29">
        <f>(C21-D21)/E21</f>
        <v>1.136875</v>
      </c>
      <c r="G21" s="30" t="str">
        <f>IF(F21&gt;=1,"иә","жоқ")</f>
        <v>иә</v>
      </c>
    </row>
    <row r="22" spans="1:7" ht="12.75">
      <c r="A22" s="31">
        <v>15</v>
      </c>
      <c r="B22" s="32" t="s">
        <v>35</v>
      </c>
      <c r="C22" s="33">
        <v>705321</v>
      </c>
      <c r="D22" s="33">
        <v>17935</v>
      </c>
      <c r="E22" s="33">
        <v>8000</v>
      </c>
      <c r="F22" s="34">
        <f>(C22-D22)/E22</f>
        <v>85.92325</v>
      </c>
      <c r="G22" s="35" t="str">
        <f>IF(F22&gt;=1,"иә","жоқ")</f>
        <v>иә</v>
      </c>
    </row>
    <row r="23" spans="1:7" ht="25.5">
      <c r="A23" s="36" t="s">
        <v>17</v>
      </c>
      <c r="B23" s="36"/>
      <c r="C23" s="37">
        <f>SUM(C8:C22)</f>
        <v>1441267</v>
      </c>
      <c r="D23" s="37">
        <f>SUM(D8:D22)</f>
        <v>55795</v>
      </c>
      <c r="E23" s="37" t="s">
        <v>2</v>
      </c>
      <c r="F23" s="37" t="s">
        <v>2</v>
      </c>
      <c r="G23" s="38" t="s">
        <v>18</v>
      </c>
    </row>
    <row r="24" spans="1:7" ht="12.75">
      <c r="A24" s="19"/>
      <c r="C24" s="9"/>
      <c r="D24" s="9"/>
      <c r="E24" s="9"/>
      <c r="F24" s="9"/>
      <c r="G24" s="3"/>
    </row>
    <row r="25" spans="1:7" ht="13.5" customHeight="1">
      <c r="A25" s="19"/>
      <c r="B25" s="10"/>
      <c r="C25" s="10"/>
      <c r="D25" s="10"/>
      <c r="E25" s="10"/>
      <c r="F25" s="10"/>
      <c r="G25" s="3"/>
    </row>
    <row r="26" ht="12.75" customHeight="1"/>
    <row r="27" ht="12.75" customHeight="1"/>
    <row r="28" ht="12.75" customHeight="1"/>
    <row r="29" spans="1:7" ht="12.75">
      <c r="A29" s="3"/>
      <c r="B29" s="2"/>
      <c r="C29" s="2"/>
      <c r="D29" s="2"/>
      <c r="E29" s="2"/>
      <c r="F29" s="2"/>
      <c r="G29" s="4"/>
    </row>
  </sheetData>
  <sheetProtection/>
  <mergeCells count="8">
    <mergeCell ref="A1:G1"/>
    <mergeCell ref="A2:G2"/>
    <mergeCell ref="A3:G3"/>
    <mergeCell ref="A23:B2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5" r:id="rId6" display="http://main_server/LicenceCard.asp?intLicenceId=124"/>
    <hyperlink ref="B16" r:id="rId7" display="http://main_server/LicenceCard.asp?intLicenceId=370"/>
    <hyperlink ref="B17" r:id="rId8" display="http://main_server/LicenceCard.asp?intLicenceId=219"/>
    <hyperlink ref="B18" r:id="rId9" display="http://main_server/LicenceCard.asp?intLicenceId=120"/>
    <hyperlink ref="B19" r:id="rId10" display="http://main_server/LicenceCard.asp?intLicenceId=208"/>
    <hyperlink ref="B20" r:id="rId11" display="http://main_server/LicenceCard.asp?intLicenceId=134"/>
    <hyperlink ref="B14" r:id="rId12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1" sqref="A1:G1"/>
    </sheetView>
  </sheetViews>
  <sheetFormatPr defaultColWidth="8.00390625" defaultRowHeight="12.75"/>
  <cols>
    <col min="1" max="1" width="4.421875" style="1" bestFit="1" customWidth="1"/>
    <col min="2" max="2" width="47.00390625" style="1" customWidth="1"/>
    <col min="3" max="4" width="14.140625" style="1" customWidth="1"/>
    <col min="5" max="5" width="22.28125" style="1" customWidth="1"/>
    <col min="6" max="6" width="25.421875" style="1" customWidth="1"/>
    <col min="7" max="7" width="17.421875" style="1" customWidth="1"/>
    <col min="8" max="8" width="8.8515625" style="1" bestFit="1" customWidth="1"/>
    <col min="9" max="16384" width="8.00390625" style="1" customWidth="1"/>
  </cols>
  <sheetData>
    <row r="1" spans="1:7" ht="12.75" customHeight="1">
      <c r="A1" s="11" t="s">
        <v>51</v>
      </c>
      <c r="B1" s="11"/>
      <c r="C1" s="11"/>
      <c r="D1" s="11"/>
      <c r="E1" s="11"/>
      <c r="F1" s="11"/>
      <c r="G1" s="11"/>
    </row>
    <row r="2" spans="1:7" ht="12.75" customHeight="1">
      <c r="A2" s="11" t="s">
        <v>3</v>
      </c>
      <c r="B2" s="11"/>
      <c r="C2" s="11"/>
      <c r="D2" s="11"/>
      <c r="E2" s="11"/>
      <c r="F2" s="11"/>
      <c r="G2" s="11"/>
    </row>
    <row r="3" spans="1:7" ht="12.75" customHeight="1">
      <c r="A3" s="12" t="s">
        <v>4</v>
      </c>
      <c r="B3" s="12"/>
      <c r="C3" s="12"/>
      <c r="D3" s="12"/>
      <c r="E3" s="12"/>
      <c r="F3" s="12"/>
      <c r="G3" s="12"/>
    </row>
    <row r="4" spans="1:7" ht="12.75">
      <c r="A4" s="3"/>
      <c r="B4" s="2"/>
      <c r="C4" s="2"/>
      <c r="D4" s="2"/>
      <c r="E4" s="2"/>
      <c r="F4" s="2"/>
      <c r="G4" s="4" t="s">
        <v>16</v>
      </c>
    </row>
    <row r="5" spans="1:7" ht="25.5">
      <c r="A5" s="13" t="s">
        <v>0</v>
      </c>
      <c r="B5" s="13" t="s">
        <v>5</v>
      </c>
      <c r="C5" s="14" t="s">
        <v>6</v>
      </c>
      <c r="D5" s="15"/>
      <c r="E5" s="15"/>
      <c r="F5" s="16"/>
      <c r="G5" s="5" t="s">
        <v>7</v>
      </c>
    </row>
    <row r="6" spans="1:7" ht="38.25">
      <c r="A6" s="13"/>
      <c r="B6" s="13"/>
      <c r="C6" s="6" t="s">
        <v>8</v>
      </c>
      <c r="D6" s="6" t="s">
        <v>9</v>
      </c>
      <c r="E6" s="6" t="s">
        <v>10</v>
      </c>
      <c r="F6" s="6" t="s">
        <v>11</v>
      </c>
      <c r="G6" s="17" t="s">
        <v>1</v>
      </c>
    </row>
    <row r="7" spans="1:7" ht="25.5">
      <c r="A7" s="13"/>
      <c r="B7" s="13"/>
      <c r="C7" s="7" t="s">
        <v>12</v>
      </c>
      <c r="D7" s="7" t="s">
        <v>13</v>
      </c>
      <c r="E7" s="7" t="s">
        <v>14</v>
      </c>
      <c r="F7" s="8" t="s">
        <v>15</v>
      </c>
      <c r="G7" s="18"/>
    </row>
    <row r="8" spans="1:7" ht="12.75">
      <c r="A8" s="21">
        <v>1</v>
      </c>
      <c r="B8" s="22" t="s">
        <v>49</v>
      </c>
      <c r="C8" s="23">
        <v>55821</v>
      </c>
      <c r="D8" s="23">
        <v>250</v>
      </c>
      <c r="E8" s="23">
        <v>8000</v>
      </c>
      <c r="F8" s="24">
        <f>(C8-D8)/E8</f>
        <v>6.946375</v>
      </c>
      <c r="G8" s="25" t="str">
        <f>IF(F8&gt;=1,"иә","жоқ")</f>
        <v>иә</v>
      </c>
    </row>
    <row r="9" spans="1:7" ht="12.75">
      <c r="A9" s="26">
        <v>2</v>
      </c>
      <c r="B9" s="27" t="s">
        <v>48</v>
      </c>
      <c r="C9" s="28">
        <v>39363</v>
      </c>
      <c r="D9" s="28">
        <v>1300</v>
      </c>
      <c r="E9" s="28">
        <v>8000</v>
      </c>
      <c r="F9" s="29">
        <f>(C9-D9)/E9</f>
        <v>4.757875</v>
      </c>
      <c r="G9" s="30" t="str">
        <f>IF(F9&gt;=1,"иә","жоқ")</f>
        <v>иә</v>
      </c>
    </row>
    <row r="10" spans="1:7" ht="12.75">
      <c r="A10" s="26">
        <v>3</v>
      </c>
      <c r="B10" s="27" t="s">
        <v>47</v>
      </c>
      <c r="C10" s="28">
        <v>45527</v>
      </c>
      <c r="D10" s="28">
        <v>429</v>
      </c>
      <c r="E10" s="28">
        <v>8000</v>
      </c>
      <c r="F10" s="29">
        <f>(C10-D10)/E10</f>
        <v>5.63725</v>
      </c>
      <c r="G10" s="30" t="str">
        <f>IF(F10&gt;=1,"иә","жоқ")</f>
        <v>иә</v>
      </c>
    </row>
    <row r="11" spans="1:7" ht="12.75">
      <c r="A11" s="26">
        <v>4</v>
      </c>
      <c r="B11" s="27" t="s">
        <v>46</v>
      </c>
      <c r="C11" s="28">
        <v>209640</v>
      </c>
      <c r="D11" s="28">
        <v>17689</v>
      </c>
      <c r="E11" s="28">
        <v>8000</v>
      </c>
      <c r="F11" s="29">
        <f>(C11-D11)/E11</f>
        <v>23.993875</v>
      </c>
      <c r="G11" s="30" t="str">
        <f>IF(F11&gt;=1,"иә","жоқ")</f>
        <v>иә</v>
      </c>
    </row>
    <row r="12" spans="1:7" ht="12.75">
      <c r="A12" s="26">
        <v>5</v>
      </c>
      <c r="B12" s="27" t="s">
        <v>45</v>
      </c>
      <c r="C12" s="28">
        <v>62421</v>
      </c>
      <c r="D12" s="28">
        <v>6932</v>
      </c>
      <c r="E12" s="28">
        <v>8000</v>
      </c>
      <c r="F12" s="29">
        <f>(C12-D12)/E12</f>
        <v>6.936125</v>
      </c>
      <c r="G12" s="30" t="str">
        <f>IF(F12&gt;=1,"иә","жоқ")</f>
        <v>иә</v>
      </c>
    </row>
    <row r="13" spans="1:7" ht="12.75">
      <c r="A13" s="26">
        <v>6</v>
      </c>
      <c r="B13" s="27" t="s">
        <v>44</v>
      </c>
      <c r="C13" s="28">
        <v>23754</v>
      </c>
      <c r="D13" s="28">
        <v>788</v>
      </c>
      <c r="E13" s="28">
        <v>8000</v>
      </c>
      <c r="F13" s="29">
        <f>(C13-D13)/E13</f>
        <v>2.87075</v>
      </c>
      <c r="G13" s="30" t="str">
        <f>IF(F13&gt;=1,"иә","жоқ")</f>
        <v>иә</v>
      </c>
    </row>
    <row r="14" spans="1:7" ht="12.75">
      <c r="A14" s="26">
        <v>7</v>
      </c>
      <c r="B14" s="27" t="s">
        <v>43</v>
      </c>
      <c r="C14" s="28">
        <v>54449</v>
      </c>
      <c r="D14" s="28">
        <v>977</v>
      </c>
      <c r="E14" s="28">
        <v>8000</v>
      </c>
      <c r="F14" s="29">
        <f>(C14-D14)/E14</f>
        <v>6.684</v>
      </c>
      <c r="G14" s="30" t="str">
        <f>IF(F14&gt;=1,"иә","жоқ")</f>
        <v>иә</v>
      </c>
    </row>
    <row r="15" spans="1:7" ht="12.75">
      <c r="A15" s="26">
        <v>8</v>
      </c>
      <c r="B15" s="27" t="s">
        <v>42</v>
      </c>
      <c r="C15" s="28">
        <v>11444</v>
      </c>
      <c r="D15" s="28">
        <v>1627</v>
      </c>
      <c r="E15" s="28">
        <v>8000</v>
      </c>
      <c r="F15" s="29">
        <f>(C15-D15)/E15</f>
        <v>1.227125</v>
      </c>
      <c r="G15" s="30" t="str">
        <f>IF(F15&gt;=1,"иә","жоқ")</f>
        <v>иә</v>
      </c>
    </row>
    <row r="16" spans="1:7" ht="12.75">
      <c r="A16" s="26">
        <v>9</v>
      </c>
      <c r="B16" s="27" t="s">
        <v>41</v>
      </c>
      <c r="C16" s="28">
        <v>53412</v>
      </c>
      <c r="D16" s="28">
        <v>4958</v>
      </c>
      <c r="E16" s="28">
        <v>8000</v>
      </c>
      <c r="F16" s="29">
        <f>(C16-D16)/E16</f>
        <v>6.05675</v>
      </c>
      <c r="G16" s="30" t="str">
        <f>IF(F16&gt;=1,"иә","жоқ")</f>
        <v>иә</v>
      </c>
    </row>
    <row r="17" spans="1:7" ht="12.75">
      <c r="A17" s="26">
        <v>10</v>
      </c>
      <c r="B17" s="27" t="s">
        <v>40</v>
      </c>
      <c r="C17" s="28">
        <v>66076</v>
      </c>
      <c r="D17" s="28">
        <v>1923</v>
      </c>
      <c r="E17" s="28">
        <v>8000</v>
      </c>
      <c r="F17" s="29">
        <f>(C17-D17)/E17</f>
        <v>8.019125</v>
      </c>
      <c r="G17" s="30" t="str">
        <f>IF(F17&gt;=1,"иә","жоқ")</f>
        <v>иә</v>
      </c>
    </row>
    <row r="18" spans="1:7" ht="12.75">
      <c r="A18" s="26">
        <v>11</v>
      </c>
      <c r="B18" s="27" t="s">
        <v>39</v>
      </c>
      <c r="C18" s="28">
        <v>54875</v>
      </c>
      <c r="D18" s="28">
        <v>1642</v>
      </c>
      <c r="E18" s="28">
        <v>8000</v>
      </c>
      <c r="F18" s="29">
        <f>(C18-D18)/E18</f>
        <v>6.654125</v>
      </c>
      <c r="G18" s="30" t="str">
        <f>IF(F18&gt;=1,"иә","жоқ")</f>
        <v>иә</v>
      </c>
    </row>
    <row r="19" spans="1:7" ht="12.75">
      <c r="A19" s="26">
        <v>12</v>
      </c>
      <c r="B19" s="27" t="s">
        <v>38</v>
      </c>
      <c r="C19" s="28">
        <v>55019</v>
      </c>
      <c r="D19" s="28">
        <v>785</v>
      </c>
      <c r="E19" s="28">
        <v>8000</v>
      </c>
      <c r="F19" s="29">
        <f>(C19-D19)/E19</f>
        <v>6.77925</v>
      </c>
      <c r="G19" s="30" t="str">
        <f>IF(F19&gt;=1,"иә","жоқ")</f>
        <v>иә</v>
      </c>
    </row>
    <row r="20" spans="1:7" ht="12.75">
      <c r="A20" s="26">
        <v>13</v>
      </c>
      <c r="B20" s="27" t="s">
        <v>37</v>
      </c>
      <c r="C20" s="28">
        <v>33056</v>
      </c>
      <c r="D20" s="28">
        <v>5060</v>
      </c>
      <c r="E20" s="28">
        <v>8000</v>
      </c>
      <c r="F20" s="29">
        <f>(C20-D20)/E20</f>
        <v>3.4995</v>
      </c>
      <c r="G20" s="30" t="str">
        <f>IF(F20&gt;=1,"иә","жоқ")</f>
        <v>иә</v>
      </c>
    </row>
    <row r="21" spans="1:7" ht="12.75">
      <c r="A21" s="26">
        <v>14</v>
      </c>
      <c r="B21" s="27" t="s">
        <v>36</v>
      </c>
      <c r="C21" s="28">
        <v>9093</v>
      </c>
      <c r="D21" s="28">
        <v>3</v>
      </c>
      <c r="E21" s="28">
        <v>8000</v>
      </c>
      <c r="F21" s="29">
        <f>(C21-D21)/E21</f>
        <v>1.13625</v>
      </c>
      <c r="G21" s="30" t="str">
        <f>IF(F21&gt;=1,"иә","жоқ")</f>
        <v>иә</v>
      </c>
    </row>
    <row r="22" spans="1:7" ht="12.75">
      <c r="A22" s="31">
        <v>15</v>
      </c>
      <c r="B22" s="32" t="s">
        <v>35</v>
      </c>
      <c r="C22" s="33">
        <v>722893</v>
      </c>
      <c r="D22" s="33">
        <v>21228</v>
      </c>
      <c r="E22" s="33">
        <v>8000</v>
      </c>
      <c r="F22" s="34">
        <f>(C22-D22)/E22</f>
        <v>87.708125</v>
      </c>
      <c r="G22" s="35" t="str">
        <f>IF(F22&gt;=1,"иә","жоқ")</f>
        <v>иә</v>
      </c>
    </row>
    <row r="23" spans="1:7" ht="25.5">
      <c r="A23" s="36" t="s">
        <v>17</v>
      </c>
      <c r="B23" s="36"/>
      <c r="C23" s="37">
        <f>SUM(C8:C22)</f>
        <v>1496843</v>
      </c>
      <c r="D23" s="37">
        <f>SUM(D8:D22)</f>
        <v>65591</v>
      </c>
      <c r="E23" s="37" t="s">
        <v>2</v>
      </c>
      <c r="F23" s="37" t="s">
        <v>2</v>
      </c>
      <c r="G23" s="38" t="s">
        <v>18</v>
      </c>
    </row>
    <row r="24" spans="1:7" ht="12.75">
      <c r="A24" s="19"/>
      <c r="C24" s="9"/>
      <c r="D24" s="9"/>
      <c r="E24" s="9"/>
      <c r="F24" s="9"/>
      <c r="G24" s="3"/>
    </row>
    <row r="25" spans="1:7" ht="13.5" customHeight="1">
      <c r="A25" s="19"/>
      <c r="B25" s="10"/>
      <c r="C25" s="10"/>
      <c r="D25" s="10"/>
      <c r="E25" s="10"/>
      <c r="F25" s="10"/>
      <c r="G25" s="3"/>
    </row>
    <row r="26" ht="12.75" customHeight="1"/>
    <row r="27" ht="12.75" customHeight="1"/>
    <row r="28" ht="12.75" customHeight="1"/>
    <row r="29" spans="1:7" ht="12.75">
      <c r="A29" s="3"/>
      <c r="B29" s="2"/>
      <c r="C29" s="2"/>
      <c r="D29" s="2"/>
      <c r="E29" s="2"/>
      <c r="F29" s="2"/>
      <c r="G29" s="4"/>
    </row>
  </sheetData>
  <sheetProtection/>
  <mergeCells count="8">
    <mergeCell ref="A1:G1"/>
    <mergeCell ref="A2:G2"/>
    <mergeCell ref="A3:G3"/>
    <mergeCell ref="A23:B2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5" r:id="rId6" display="http://main_server/LicenceCard.asp?intLicenceId=124"/>
    <hyperlink ref="B16" r:id="rId7" display="http://main_server/LicenceCard.asp?intLicenceId=370"/>
    <hyperlink ref="B17" r:id="rId8" display="http://main_server/LicenceCard.asp?intLicenceId=219"/>
    <hyperlink ref="B18" r:id="rId9" display="http://main_server/LicenceCard.asp?intLicenceId=120"/>
    <hyperlink ref="B19" r:id="rId10" display="http://main_server/LicenceCard.asp?intLicenceId=208"/>
    <hyperlink ref="B20" r:id="rId11" display="http://main_server/LicenceCard.asp?intLicenceId=134"/>
    <hyperlink ref="B14" r:id="rId12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2008-07-31T03:29:16Z</dcterms:created>
  <dcterms:modified xsi:type="dcterms:W3CDTF">2019-06-12T10:50:30Z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