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2015" activeTab="3"/>
  </bookViews>
  <sheets>
    <sheet name="01.01.10" sheetId="1" r:id="rId1"/>
    <sheet name="01.04.10" sheetId="2" r:id="rId2"/>
    <sheet name="01.07.10" sheetId="3" r:id="rId3"/>
    <sheet name="01.10.10" sheetId="4" r:id="rId4"/>
  </sheets>
  <externalReferences>
    <externalReference r:id="rId7"/>
  </externalReferences>
  <definedNames>
    <definedName name="z">#REF!</definedName>
    <definedName name="дата">#REF!</definedName>
  </definedNames>
  <calcPr fullCalcOnLoad="1" refMode="R1C1"/>
</workbook>
</file>

<file path=xl/sharedStrings.xml><?xml version="1.0" encoding="utf-8"?>
<sst xmlns="http://schemas.openxmlformats.org/spreadsheetml/2006/main" count="112" uniqueCount="33">
  <si>
    <t>№</t>
  </si>
  <si>
    <t>К1</t>
  </si>
  <si>
    <t xml:space="preserve">Қазақстан Республикасының бағалы қағаздарды ұстаушылар тізілім жүйесін жүргізу бойынша </t>
  </si>
  <si>
    <t>қызметті жүзеге асыратын ұйымдарының пруденциалдық нормативтерді орындауы туралы мәліметтер</t>
  </si>
  <si>
    <t>Ұйымдардың атауы</t>
  </si>
  <si>
    <t>Меншікті капиталының жеткіліктілігі</t>
  </si>
  <si>
    <t>Нормативтерді орындау</t>
  </si>
  <si>
    <t>Өтімді активтер, 
мың. теңге</t>
  </si>
  <si>
    <t>Міндеттемелер, мың. теңге</t>
  </si>
  <si>
    <t>Меншікті капиталының барынша  төмен мөлшері</t>
  </si>
  <si>
    <t>Меншікті капиталының жеткіліктілік коэффициенті</t>
  </si>
  <si>
    <t>ӨА</t>
  </si>
  <si>
    <t>М</t>
  </si>
  <si>
    <t>МКБТМ=8 млн. теңге</t>
  </si>
  <si>
    <t>К1=(ӨА-М)/МКБТМ
(К1&gt;1)</t>
  </si>
  <si>
    <t>(мың теңге)</t>
  </si>
  <si>
    <t>"РЕЕСТР-СЕРВИС" АҚ</t>
  </si>
  <si>
    <t>"Центр ДАР" АҚ</t>
  </si>
  <si>
    <t xml:space="preserve">"РЕЕСТР" АҚ </t>
  </si>
  <si>
    <t xml:space="preserve">"КАЗРЕЕСТР" АҚ </t>
  </si>
  <si>
    <t>"Қор орталығы" АҚ</t>
  </si>
  <si>
    <t xml:space="preserve">"Регистраторский сервис" АҚ  </t>
  </si>
  <si>
    <t>"Компания Регистратор"  АҚ</t>
  </si>
  <si>
    <t>"Паритет-Регистр" АҚ</t>
  </si>
  <si>
    <t>«Зерде» тіркеуші» АҚ</t>
  </si>
  <si>
    <t>"Регистраторская система ценных бумаг" АҚ</t>
  </si>
  <si>
    <t>"Бағалы қағаздардың орталық депозитарийі" АҚ</t>
  </si>
  <si>
    <t xml:space="preserve">"Бірінші тәуелсіз тіркеуші" АҚ  </t>
  </si>
  <si>
    <t>2010 жылғы "01" қаңтардағы  жағдай бойынша</t>
  </si>
  <si>
    <t>2010 жылғы "01" сәуірдегі  жағдай бойынша</t>
  </si>
  <si>
    <t>2010 жылғы "01" шілдедегі  жағдай бойынша</t>
  </si>
  <si>
    <t>МКБТМ=90 720 мың. теңге</t>
  </si>
  <si>
    <t>2010 жылғы "01" қазандағы  жағдай бойынша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</si>
</sst>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dd/mm/yy;@"/>
    <numFmt numFmtId="184" formatCode="0.000"/>
    <numFmt numFmtId="185" formatCode="0.000000"/>
    <numFmt numFmtId="186" formatCode="_-* #,##0.000_р_._-;\-* #,##0.000_р_._-;_-* &quot;-&quot;??_р_._-;_-@_-"/>
    <numFmt numFmtId="187" formatCode="#,##0.000"/>
    <numFmt numFmtId="188" formatCode="#,##0.0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#,##0.0000"/>
    <numFmt numFmtId="193" formatCode="#,##0.00000"/>
    <numFmt numFmtId="194" formatCode="#,##0.000000"/>
    <numFmt numFmtId="195" formatCode="#,##0.0000000"/>
    <numFmt numFmtId="196" formatCode="0.0000"/>
    <numFmt numFmtId="197" formatCode="_-* #,##0.00000_р_._-;\-* #,##0.00000_р_._-;_-* &quot;-&quot;??_р_._-;_-@_-"/>
    <numFmt numFmtId="198" formatCode="_-* #,##0.000000_р_._-;\-* #,##0.000000_р_._-;_-* &quot;-&quot;??_р_._-;_-@_-"/>
    <numFmt numFmtId="199" formatCode="_-* #,##0.0000000_р_._-;\-* #,##0.0000000_р_._-;_-* &quot;-&quot;??_р_._-;_-@_-"/>
    <numFmt numFmtId="200" formatCode="_-* #,##0.00000000_р_._-;\-* #,##0.00000000_р_._-;_-* &quot;-&quot;??_р_._-;_-@_-"/>
    <numFmt numFmtId="201" formatCode="_-* #,##0.000000000_р_._-;\-* #,##0.000000000_р_._-;_-* &quot;-&quot;??_р_._-;_-@_-"/>
    <numFmt numFmtId="202" formatCode="_-* #,##0.0000000000_р_._-;\-* #,##0.0000000000_р_._-;_-* &quot;-&quot;??_р_._-;_-@_-"/>
    <numFmt numFmtId="203" formatCode="_-* #,##0.00000000000_р_._-;\-* #,##0.00000000000_р_._-;_-* &quot;-&quot;??_р_._-;_-@_-"/>
    <numFmt numFmtId="204" formatCode="[$€-2]\ ###,000_);[Red]\([$€-2]\ ###,000\)"/>
    <numFmt numFmtId="205" formatCode="0.00000"/>
    <numFmt numFmtId="206" formatCode="0.0"/>
    <numFmt numFmtId="207" formatCode="0.0000000000"/>
    <numFmt numFmtId="208" formatCode="0.00000000000"/>
    <numFmt numFmtId="209" formatCode="0.000000000000"/>
    <numFmt numFmtId="210" formatCode="0.000000000"/>
    <numFmt numFmtId="211" formatCode="0.00000000"/>
    <numFmt numFmtId="212" formatCode="0.0000000"/>
    <numFmt numFmtId="213" formatCode="_-* #,##0.000_р_._-;\-* #,##0.000_р_._-;_-* &quot;-&quot;???_р_._-;_-@_-"/>
    <numFmt numFmtId="214" formatCode="_(* #,##0.0_);_(* \(#,##0.0\);_(* &quot;-&quot;??_);_(@_)"/>
    <numFmt numFmtId="215" formatCode="_(* #,##0_);_(* \(#,##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5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2" fillId="0" borderId="0">
      <alignment horizontal="center" vertical="center"/>
      <protection/>
    </xf>
    <xf numFmtId="0" fontId="22" fillId="0" borderId="0">
      <alignment horizontal="center" vertical="center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86" fontId="23" fillId="0" borderId="0" xfId="68" applyNumberFormat="1" applyFont="1" applyFill="1" applyAlignment="1" applyProtection="1">
      <alignment horizontal="center" wrapText="1"/>
      <protection/>
    </xf>
    <xf numFmtId="186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7" applyFont="1" applyFill="1">
      <alignment/>
      <protection/>
    </xf>
    <xf numFmtId="186" fontId="24" fillId="0" borderId="0" xfId="68" applyNumberFormat="1" applyFont="1" applyFill="1" applyAlignment="1" applyProtection="1">
      <alignment/>
      <protection/>
    </xf>
    <xf numFmtId="186" fontId="23" fillId="0" borderId="0" xfId="68" applyNumberFormat="1" applyFont="1" applyFill="1" applyBorder="1" applyAlignment="1" applyProtection="1">
      <alignment horizontal="center" wrapText="1"/>
      <protection/>
    </xf>
    <xf numFmtId="0" fontId="24" fillId="0" borderId="0" xfId="58" applyFont="1" applyFill="1" applyAlignment="1">
      <alignment horizontal="right"/>
      <protection/>
    </xf>
    <xf numFmtId="186" fontId="23" fillId="0" borderId="10" xfId="68" applyNumberFormat="1" applyFont="1" applyFill="1" applyBorder="1" applyAlignment="1" applyProtection="1">
      <alignment horizontal="center" vertical="center" wrapText="1"/>
      <protection/>
    </xf>
    <xf numFmtId="186" fontId="23" fillId="0" borderId="11" xfId="68" applyNumberFormat="1" applyFont="1" applyFill="1" applyBorder="1" applyAlignment="1" applyProtection="1">
      <alignment horizontal="center" vertical="center" wrapText="1"/>
      <protection/>
    </xf>
    <xf numFmtId="186" fontId="23" fillId="0" borderId="12" xfId="68" applyNumberFormat="1" applyFont="1" applyFill="1" applyBorder="1" applyAlignment="1" applyProtection="1">
      <alignment horizontal="center" vertical="center" wrapText="1"/>
      <protection/>
    </xf>
    <xf numFmtId="186" fontId="23" fillId="0" borderId="13" xfId="68" applyNumberFormat="1" applyFont="1" applyFill="1" applyBorder="1" applyAlignment="1" applyProtection="1">
      <alignment horizontal="center" vertical="center" wrapText="1"/>
      <protection/>
    </xf>
    <xf numFmtId="186" fontId="23" fillId="0" borderId="10" xfId="68" applyNumberFormat="1" applyFont="1" applyFill="1" applyBorder="1" applyAlignment="1" applyProtection="1">
      <alignment horizontal="center" vertical="center" wrapText="1"/>
      <protection/>
    </xf>
    <xf numFmtId="186" fontId="24" fillId="0" borderId="10" xfId="68" applyNumberFormat="1" applyFont="1" applyFill="1" applyBorder="1" applyAlignment="1" applyProtection="1">
      <alignment horizontal="center" vertical="center" wrapText="1"/>
      <protection/>
    </xf>
    <xf numFmtId="186" fontId="25" fillId="0" borderId="14" xfId="68" applyNumberFormat="1" applyFont="1" applyFill="1" applyBorder="1" applyAlignment="1" applyProtection="1">
      <alignment horizontal="center" vertical="center" wrapText="1"/>
      <protection/>
    </xf>
    <xf numFmtId="186" fontId="26" fillId="0" borderId="10" xfId="68" applyNumberFormat="1" applyFont="1" applyFill="1" applyBorder="1" applyAlignment="1" applyProtection="1">
      <alignment horizontal="center" vertical="center" wrapText="1"/>
      <protection/>
    </xf>
    <xf numFmtId="186" fontId="26" fillId="0" borderId="14" xfId="68" applyNumberFormat="1" applyFont="1" applyFill="1" applyBorder="1" applyAlignment="1" applyProtection="1">
      <alignment horizontal="center" vertical="center" wrapText="1"/>
      <protection/>
    </xf>
    <xf numFmtId="186" fontId="25" fillId="0" borderId="15" xfId="68" applyNumberFormat="1" applyFont="1" applyFill="1" applyBorder="1" applyAlignment="1" applyProtection="1">
      <alignment horizontal="center" vertical="center" wrapText="1"/>
      <protection/>
    </xf>
    <xf numFmtId="186" fontId="24" fillId="0" borderId="0" xfId="68" applyNumberFormat="1" applyFont="1" applyFill="1" applyAlignment="1" applyProtection="1">
      <alignment wrapText="1"/>
      <protection/>
    </xf>
    <xf numFmtId="0" fontId="24" fillId="0" borderId="0" xfId="56" applyFont="1" applyFill="1">
      <alignment/>
      <protection/>
    </xf>
    <xf numFmtId="0" fontId="24" fillId="0" borderId="0" xfId="0" applyFont="1" applyFill="1" applyAlignment="1">
      <alignment/>
    </xf>
    <xf numFmtId="191" fontId="24" fillId="0" borderId="16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45" applyFont="1" applyFill="1" applyBorder="1" applyAlignment="1" applyProtection="1">
      <alignment vertical="top" wrapText="1"/>
      <protection/>
    </xf>
    <xf numFmtId="3" fontId="26" fillId="0" borderId="16" xfId="68" applyNumberFormat="1" applyFont="1" applyFill="1" applyBorder="1" applyAlignment="1" applyProtection="1">
      <alignment horizontal="center" vertical="center" wrapText="1"/>
      <protection/>
    </xf>
    <xf numFmtId="4" fontId="26" fillId="0" borderId="16" xfId="68" applyNumberFormat="1" applyFont="1" applyFill="1" applyBorder="1" applyAlignment="1" applyProtection="1">
      <alignment horizontal="center" vertical="center" wrapText="1"/>
      <protection/>
    </xf>
    <xf numFmtId="186" fontId="24" fillId="0" borderId="16" xfId="68" applyNumberFormat="1" applyFont="1" applyFill="1" applyBorder="1" applyAlignment="1" applyProtection="1">
      <alignment horizontal="center" vertical="center" wrapText="1"/>
      <protection/>
    </xf>
    <xf numFmtId="191" fontId="24" fillId="0" borderId="17" xfId="68" applyNumberFormat="1" applyFont="1" applyFill="1" applyBorder="1" applyAlignment="1" applyProtection="1">
      <alignment horizontal="center" vertical="center" wrapText="1"/>
      <protection/>
    </xf>
    <xf numFmtId="0" fontId="24" fillId="0" borderId="17" xfId="45" applyFont="1" applyFill="1" applyBorder="1" applyAlignment="1" applyProtection="1">
      <alignment vertical="top" wrapText="1"/>
      <protection/>
    </xf>
    <xf numFmtId="3" fontId="26" fillId="0" borderId="17" xfId="68" applyNumberFormat="1" applyFont="1" applyFill="1" applyBorder="1" applyAlignment="1" applyProtection="1">
      <alignment horizontal="center" vertical="center" wrapText="1"/>
      <protection/>
    </xf>
    <xf numFmtId="4" fontId="26" fillId="0" borderId="17" xfId="68" applyNumberFormat="1" applyFont="1" applyFill="1" applyBorder="1" applyAlignment="1" applyProtection="1">
      <alignment horizontal="center" vertical="center" wrapText="1"/>
      <protection/>
    </xf>
    <xf numFmtId="186" fontId="24" fillId="0" borderId="17" xfId="68" applyNumberFormat="1" applyFont="1" applyFill="1" applyBorder="1" applyAlignment="1" applyProtection="1">
      <alignment horizontal="center" vertical="center" wrapText="1"/>
      <protection/>
    </xf>
    <xf numFmtId="191" fontId="24" fillId="0" borderId="18" xfId="68" applyNumberFormat="1" applyFont="1" applyFill="1" applyBorder="1" applyAlignment="1" applyProtection="1">
      <alignment horizontal="center" vertical="center" wrapText="1"/>
      <protection/>
    </xf>
    <xf numFmtId="0" fontId="24" fillId="0" borderId="18" xfId="45" applyFont="1" applyFill="1" applyBorder="1" applyAlignment="1" applyProtection="1">
      <alignment vertical="top" wrapText="1"/>
      <protection/>
    </xf>
    <xf numFmtId="3" fontId="26" fillId="0" borderId="18" xfId="68" applyNumberFormat="1" applyFont="1" applyFill="1" applyBorder="1" applyAlignment="1" applyProtection="1">
      <alignment horizontal="center" vertical="center" wrapText="1"/>
      <protection/>
    </xf>
    <xf numFmtId="4" fontId="26" fillId="0" borderId="18" xfId="68" applyNumberFormat="1" applyFont="1" applyFill="1" applyBorder="1" applyAlignment="1" applyProtection="1">
      <alignment horizontal="center" vertical="center" wrapText="1"/>
      <protection/>
    </xf>
    <xf numFmtId="186" fontId="24" fillId="0" borderId="18" xfId="68" applyNumberFormat="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5_кфу" xfId="33"/>
    <cellStyle name="S6_кфу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_копия reg 01_01_05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br01.10.04" xfId="57"/>
    <cellStyle name="Обычный_инвестиционный портфель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br01.10.04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124" TargetMode="External" /><Relationship Id="rId7" Type="http://schemas.openxmlformats.org/officeDocument/2006/relationships/hyperlink" Target="http://main_server/LicenceCard.asp?intLicenceId=219" TargetMode="External" /><Relationship Id="rId8" Type="http://schemas.openxmlformats.org/officeDocument/2006/relationships/hyperlink" Target="http://main_server/LicenceCard.asp?intLicenceId=120" TargetMode="External" /><Relationship Id="rId9" Type="http://schemas.openxmlformats.org/officeDocument/2006/relationships/hyperlink" Target="http://main_server/LicenceCard.asp?intLicenceId=208" TargetMode="External" /><Relationship Id="rId10" Type="http://schemas.openxmlformats.org/officeDocument/2006/relationships/hyperlink" Target="http://main_server/LicenceCard.asp?intLicenceId=134" TargetMode="External" /><Relationship Id="rId11" Type="http://schemas.openxmlformats.org/officeDocument/2006/relationships/hyperlink" Target="http://main_server/LicenceCard.asp?intLicenceId=220" TargetMode="External" /><Relationship Id="rId1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main_server/LicenceCard.asp?intLicenceId=166" TargetMode="External" /><Relationship Id="rId2" Type="http://schemas.openxmlformats.org/officeDocument/2006/relationships/hyperlink" Target="http://main_server/LicenceCard.asp?intLicenceId=214" TargetMode="External" /><Relationship Id="rId3" Type="http://schemas.openxmlformats.org/officeDocument/2006/relationships/hyperlink" Target="http://main_server/LicenceCard.asp?intLicenceId=131" TargetMode="External" /><Relationship Id="rId4" Type="http://schemas.openxmlformats.org/officeDocument/2006/relationships/hyperlink" Target="http://main_server/LicenceCard.asp?intLicenceId=130" TargetMode="External" /><Relationship Id="rId5" Type="http://schemas.openxmlformats.org/officeDocument/2006/relationships/hyperlink" Target="http://main_server/LicenceCard.asp?intLicenceId=209" TargetMode="External" /><Relationship Id="rId6" Type="http://schemas.openxmlformats.org/officeDocument/2006/relationships/hyperlink" Target="http://main_server/LicenceCard.asp?intLicenceId=219" TargetMode="External" /><Relationship Id="rId7" Type="http://schemas.openxmlformats.org/officeDocument/2006/relationships/hyperlink" Target="http://main_server/LicenceCard.asp?intLicenceId=120" TargetMode="External" /><Relationship Id="rId8" Type="http://schemas.openxmlformats.org/officeDocument/2006/relationships/hyperlink" Target="http://main_server/LicenceCard.asp?intLicenceId=208" TargetMode="External" /><Relationship Id="rId9" Type="http://schemas.openxmlformats.org/officeDocument/2006/relationships/hyperlink" Target="http://main_server/LicenceCard.asp?intLicenceId=134" TargetMode="External" /><Relationship Id="rId10" Type="http://schemas.openxmlformats.org/officeDocument/2006/relationships/hyperlink" Target="http://main_server/LicenceCard.asp?intLicenceId=220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8.140625" style="3" customWidth="1"/>
    <col min="5" max="5" width="22.28125" style="3" customWidth="1"/>
    <col min="6" max="6" width="25.421875" style="3" customWidth="1"/>
    <col min="7" max="7" width="18.00390625" style="3" customWidth="1"/>
    <col min="8" max="8" width="8.8515625" style="3" bestFit="1" customWidth="1"/>
    <col min="9" max="16384" width="8.00390625" style="3" customWidth="1"/>
  </cols>
  <sheetData>
    <row r="1" spans="1:7" ht="12.75" customHeight="1">
      <c r="A1" s="1" t="s">
        <v>28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0">
        <v>1</v>
      </c>
      <c r="B8" s="21" t="s">
        <v>27</v>
      </c>
      <c r="C8" s="22">
        <v>20835.5</v>
      </c>
      <c r="D8" s="22">
        <v>3644</v>
      </c>
      <c r="E8" s="22">
        <v>8000</v>
      </c>
      <c r="F8" s="23">
        <f aca="true" t="shared" si="0" ref="F8:F19">(C8-D8)/E8</f>
        <v>2.1489375</v>
      </c>
      <c r="G8" s="24" t="str">
        <f aca="true" t="shared" si="1" ref="G8:G19">IF(F8&gt;=1,"иә","жоқ")</f>
        <v>иә</v>
      </c>
    </row>
    <row r="9" spans="1:7" ht="15.75">
      <c r="A9" s="25">
        <v>2</v>
      </c>
      <c r="B9" s="26" t="s">
        <v>21</v>
      </c>
      <c r="C9" s="27">
        <v>41630</v>
      </c>
      <c r="D9" s="27">
        <v>500</v>
      </c>
      <c r="E9" s="27">
        <v>8000</v>
      </c>
      <c r="F9" s="28">
        <f t="shared" si="0"/>
        <v>5.14125</v>
      </c>
      <c r="G9" s="29" t="str">
        <f t="shared" si="1"/>
        <v>иә</v>
      </c>
    </row>
    <row r="10" spans="1:7" ht="31.5">
      <c r="A10" s="25">
        <v>3</v>
      </c>
      <c r="B10" s="26" t="s">
        <v>25</v>
      </c>
      <c r="C10" s="27">
        <v>123049</v>
      </c>
      <c r="D10" s="27">
        <v>13503</v>
      </c>
      <c r="E10" s="27">
        <v>8000</v>
      </c>
      <c r="F10" s="28">
        <f t="shared" si="0"/>
        <v>13.69325</v>
      </c>
      <c r="G10" s="29" t="str">
        <f t="shared" si="1"/>
        <v>иә</v>
      </c>
    </row>
    <row r="11" spans="1:7" ht="15.75">
      <c r="A11" s="25">
        <v>4</v>
      </c>
      <c r="B11" s="26" t="s">
        <v>16</v>
      </c>
      <c r="C11" s="27">
        <v>121597</v>
      </c>
      <c r="D11" s="27">
        <v>4475</v>
      </c>
      <c r="E11" s="27">
        <v>8000</v>
      </c>
      <c r="F11" s="28">
        <f t="shared" si="0"/>
        <v>14.64025</v>
      </c>
      <c r="G11" s="29" t="str">
        <f t="shared" si="1"/>
        <v>иә</v>
      </c>
    </row>
    <row r="12" spans="1:7" ht="15.75">
      <c r="A12" s="25">
        <v>5</v>
      </c>
      <c r="B12" s="26" t="s">
        <v>17</v>
      </c>
      <c r="C12" s="27">
        <v>24403</v>
      </c>
      <c r="D12" s="27">
        <v>758</v>
      </c>
      <c r="E12" s="27">
        <v>8000</v>
      </c>
      <c r="F12" s="28">
        <f t="shared" si="0"/>
        <v>2.955625</v>
      </c>
      <c r="G12" s="29" t="str">
        <f t="shared" si="1"/>
        <v>иә</v>
      </c>
    </row>
    <row r="13" spans="1:7" ht="15.75">
      <c r="A13" s="25">
        <v>6</v>
      </c>
      <c r="B13" s="26" t="s">
        <v>22</v>
      </c>
      <c r="C13" s="27">
        <v>106013</v>
      </c>
      <c r="D13" s="27">
        <v>2125</v>
      </c>
      <c r="E13" s="27">
        <v>8000</v>
      </c>
      <c r="F13" s="28">
        <f t="shared" si="0"/>
        <v>12.986</v>
      </c>
      <c r="G13" s="29" t="str">
        <f t="shared" si="1"/>
        <v>иә</v>
      </c>
    </row>
    <row r="14" spans="1:7" ht="15.75">
      <c r="A14" s="25">
        <v>7</v>
      </c>
      <c r="B14" s="26" t="s">
        <v>23</v>
      </c>
      <c r="C14" s="27">
        <v>16457</v>
      </c>
      <c r="D14" s="27">
        <v>628</v>
      </c>
      <c r="E14" s="27">
        <v>8000</v>
      </c>
      <c r="F14" s="28">
        <f t="shared" si="0"/>
        <v>1.978625</v>
      </c>
      <c r="G14" s="29" t="str">
        <f t="shared" si="1"/>
        <v>иә</v>
      </c>
    </row>
    <row r="15" spans="1:7" ht="15.75">
      <c r="A15" s="25">
        <v>8</v>
      </c>
      <c r="B15" s="26" t="s">
        <v>18</v>
      </c>
      <c r="C15" s="27">
        <v>71652</v>
      </c>
      <c r="D15" s="27">
        <v>1097</v>
      </c>
      <c r="E15" s="27">
        <v>8000</v>
      </c>
      <c r="F15" s="28">
        <f t="shared" si="0"/>
        <v>8.819375</v>
      </c>
      <c r="G15" s="29" t="str">
        <f t="shared" si="1"/>
        <v>иә</v>
      </c>
    </row>
    <row r="16" spans="1:7" ht="15.75">
      <c r="A16" s="25">
        <v>9</v>
      </c>
      <c r="B16" s="26" t="s">
        <v>19</v>
      </c>
      <c r="C16" s="27">
        <v>18278</v>
      </c>
      <c r="D16" s="27">
        <v>267</v>
      </c>
      <c r="E16" s="27">
        <v>8000</v>
      </c>
      <c r="F16" s="28">
        <f t="shared" si="0"/>
        <v>2.251375</v>
      </c>
      <c r="G16" s="29" t="str">
        <f t="shared" si="1"/>
        <v>иә</v>
      </c>
    </row>
    <row r="17" spans="1:7" ht="15.75">
      <c r="A17" s="25">
        <v>10</v>
      </c>
      <c r="B17" s="26" t="s">
        <v>20</v>
      </c>
      <c r="C17" s="27">
        <v>72925</v>
      </c>
      <c r="D17" s="27">
        <v>686</v>
      </c>
      <c r="E17" s="27">
        <v>8000</v>
      </c>
      <c r="F17" s="28">
        <f t="shared" si="0"/>
        <v>9.029875</v>
      </c>
      <c r="G17" s="29" t="str">
        <f t="shared" si="1"/>
        <v>иә</v>
      </c>
    </row>
    <row r="18" spans="1:7" ht="15.75">
      <c r="A18" s="25">
        <v>11</v>
      </c>
      <c r="B18" s="26" t="s">
        <v>24</v>
      </c>
      <c r="C18" s="27">
        <v>33136.5</v>
      </c>
      <c r="D18" s="27">
        <v>1642</v>
      </c>
      <c r="E18" s="27">
        <v>8000</v>
      </c>
      <c r="F18" s="28">
        <f t="shared" si="0"/>
        <v>3.9368125</v>
      </c>
      <c r="G18" s="29" t="str">
        <f t="shared" si="1"/>
        <v>иә</v>
      </c>
    </row>
    <row r="19" spans="1:7" ht="31.5">
      <c r="A19" s="30">
        <v>12</v>
      </c>
      <c r="B19" s="31" t="s">
        <v>26</v>
      </c>
      <c r="C19" s="32">
        <v>1008578</v>
      </c>
      <c r="D19" s="32">
        <v>16638</v>
      </c>
      <c r="E19" s="32">
        <v>8000</v>
      </c>
      <c r="F19" s="33">
        <f t="shared" si="0"/>
        <v>123.9925</v>
      </c>
      <c r="G19" s="34" t="str">
        <f t="shared" si="1"/>
        <v>иә</v>
      </c>
    </row>
    <row r="20" spans="1:7" ht="15.75">
      <c r="A20" s="19"/>
      <c r="C20" s="17"/>
      <c r="D20" s="17"/>
      <c r="E20" s="17"/>
      <c r="F20" s="17"/>
      <c r="G20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9" r:id="rId2" display="http://main_server/LicenceCard.asp?intLicenceId=214"/>
    <hyperlink ref="B10" r:id="rId3" display="http://main_server/LicenceCard.asp?intLicenceId=131"/>
    <hyperlink ref="B11" r:id="rId4" display="http://main_server/LicenceCard.asp?intLicenceId=130"/>
    <hyperlink ref="B12" r:id="rId5" display="http://main_server/LicenceCard.asp?intLicenceId=209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13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8.140625" style="3" customWidth="1"/>
    <col min="5" max="5" width="22.28125" style="3" customWidth="1"/>
    <col min="6" max="6" width="25.421875" style="3" customWidth="1"/>
    <col min="7" max="7" width="18.00390625" style="3" customWidth="1"/>
    <col min="8" max="8" width="8.8515625" style="3" customWidth="1"/>
    <col min="9" max="16384" width="8.00390625" style="3" customWidth="1"/>
  </cols>
  <sheetData>
    <row r="1" spans="1:7" ht="12.75" customHeight="1">
      <c r="A1" s="1" t="s">
        <v>29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0">
        <v>1</v>
      </c>
      <c r="B8" s="21" t="s">
        <v>27</v>
      </c>
      <c r="C8" s="22">
        <v>11201</v>
      </c>
      <c r="D8" s="22">
        <v>4041</v>
      </c>
      <c r="E8" s="22">
        <v>8000</v>
      </c>
      <c r="F8" s="23">
        <f>(C8-D8)/E8</f>
        <v>0.895</v>
      </c>
      <c r="G8" s="24" t="str">
        <f>IF(F8&gt;=1,"иә","жоқ")</f>
        <v>жоқ</v>
      </c>
    </row>
    <row r="9" spans="1:7" ht="15.75">
      <c r="A9" s="25">
        <v>2</v>
      </c>
      <c r="B9" s="26" t="s">
        <v>21</v>
      </c>
      <c r="C9" s="27">
        <v>32968</v>
      </c>
      <c r="D9" s="27">
        <v>804</v>
      </c>
      <c r="E9" s="27">
        <v>8000</v>
      </c>
      <c r="F9" s="28">
        <f>(C9-D9)/E9</f>
        <v>4.0205</v>
      </c>
      <c r="G9" s="29" t="str">
        <f>IF(F9&gt;=1,"иә","жоқ")</f>
        <v>иә</v>
      </c>
    </row>
    <row r="10" spans="1:7" ht="31.5">
      <c r="A10" s="25">
        <v>3</v>
      </c>
      <c r="B10" s="26" t="s">
        <v>25</v>
      </c>
      <c r="C10" s="27">
        <v>128335</v>
      </c>
      <c r="D10" s="27">
        <v>12478</v>
      </c>
      <c r="E10" s="27">
        <v>8000</v>
      </c>
      <c r="F10" s="28">
        <f>(C10-D10)/E10</f>
        <v>14.482125</v>
      </c>
      <c r="G10" s="29" t="str">
        <f>IF(F10&gt;=1,"иә","жоқ")</f>
        <v>иә</v>
      </c>
    </row>
    <row r="11" spans="1:7" ht="15.75">
      <c r="A11" s="25">
        <v>4</v>
      </c>
      <c r="B11" s="26" t="s">
        <v>16</v>
      </c>
      <c r="C11" s="27">
        <v>132938</v>
      </c>
      <c r="D11" s="27">
        <v>6839</v>
      </c>
      <c r="E11" s="27">
        <v>8000</v>
      </c>
      <c r="F11" s="28">
        <f>(C11-D11)/E11</f>
        <v>15.762375</v>
      </c>
      <c r="G11" s="29" t="str">
        <f>IF(F11&gt;=1,"иә","жоқ")</f>
        <v>иә</v>
      </c>
    </row>
    <row r="12" spans="1:7" ht="15.75">
      <c r="A12" s="25">
        <v>5</v>
      </c>
      <c r="B12" s="26" t="s">
        <v>17</v>
      </c>
      <c r="C12" s="27">
        <v>27086</v>
      </c>
      <c r="D12" s="27">
        <v>2055</v>
      </c>
      <c r="E12" s="27">
        <v>8000</v>
      </c>
      <c r="F12" s="28">
        <f>(C12-D12)/E12</f>
        <v>3.128875</v>
      </c>
      <c r="G12" s="29" t="str">
        <f>IF(F12&gt;=1,"иә","жоқ")</f>
        <v>иә</v>
      </c>
    </row>
    <row r="13" spans="1:7" ht="15.75">
      <c r="A13" s="25">
        <v>6</v>
      </c>
      <c r="B13" s="26" t="s">
        <v>22</v>
      </c>
      <c r="C13" s="27">
        <v>98748</v>
      </c>
      <c r="D13" s="27">
        <v>2054</v>
      </c>
      <c r="E13" s="27">
        <v>8000</v>
      </c>
      <c r="F13" s="28">
        <f>(C13-D13)/E13</f>
        <v>12.08675</v>
      </c>
      <c r="G13" s="29" t="str">
        <f>IF(F13&gt;=1,"иә","жоқ")</f>
        <v>иә</v>
      </c>
    </row>
    <row r="14" spans="1:7" ht="15.75">
      <c r="A14" s="25">
        <v>7</v>
      </c>
      <c r="B14" s="26" t="s">
        <v>23</v>
      </c>
      <c r="C14" s="27">
        <v>26142</v>
      </c>
      <c r="D14" s="27">
        <v>1539</v>
      </c>
      <c r="E14" s="27">
        <v>8000</v>
      </c>
      <c r="F14" s="28">
        <f>(C14-D14)/E14</f>
        <v>3.075375</v>
      </c>
      <c r="G14" s="29" t="str">
        <f>IF(F14&gt;=1,"иә","жоқ")</f>
        <v>иә</v>
      </c>
    </row>
    <row r="15" spans="1:7" ht="15.75">
      <c r="A15" s="25">
        <v>8</v>
      </c>
      <c r="B15" s="26" t="s">
        <v>18</v>
      </c>
      <c r="C15" s="27">
        <v>81740</v>
      </c>
      <c r="D15" s="27">
        <v>1450</v>
      </c>
      <c r="E15" s="27">
        <v>8000</v>
      </c>
      <c r="F15" s="28">
        <f>(C15-D15)/E15</f>
        <v>10.03625</v>
      </c>
      <c r="G15" s="29" t="str">
        <f>IF(F15&gt;=1,"иә","жоқ")</f>
        <v>иә</v>
      </c>
    </row>
    <row r="16" spans="1:7" ht="15.75">
      <c r="A16" s="25">
        <v>9</v>
      </c>
      <c r="B16" s="26" t="s">
        <v>19</v>
      </c>
      <c r="C16" s="27">
        <v>27879</v>
      </c>
      <c r="D16" s="27">
        <v>1530</v>
      </c>
      <c r="E16" s="27">
        <v>8000</v>
      </c>
      <c r="F16" s="28">
        <f>(C16-D16)/E16</f>
        <v>3.293625</v>
      </c>
      <c r="G16" s="29" t="str">
        <f>IF(F16&gt;=1,"иә","жоқ")</f>
        <v>иә</v>
      </c>
    </row>
    <row r="17" spans="1:7" ht="15.75">
      <c r="A17" s="25">
        <v>10</v>
      </c>
      <c r="B17" s="26" t="s">
        <v>20</v>
      </c>
      <c r="C17" s="27">
        <v>74407</v>
      </c>
      <c r="D17" s="27">
        <v>1622</v>
      </c>
      <c r="E17" s="27">
        <v>8000</v>
      </c>
      <c r="F17" s="28">
        <f>(C17-D17)/E17</f>
        <v>9.098125</v>
      </c>
      <c r="G17" s="29" t="str">
        <f>IF(F17&gt;=1,"иә","жоқ")</f>
        <v>иә</v>
      </c>
    </row>
    <row r="18" spans="1:7" ht="15.75">
      <c r="A18" s="30">
        <v>11</v>
      </c>
      <c r="B18" s="31" t="s">
        <v>24</v>
      </c>
      <c r="C18" s="32">
        <v>42865</v>
      </c>
      <c r="D18" s="32">
        <v>3386</v>
      </c>
      <c r="E18" s="32">
        <v>8000</v>
      </c>
      <c r="F18" s="33">
        <f>(C18-D18)/E18</f>
        <v>4.934875</v>
      </c>
      <c r="G18" s="34" t="str">
        <f>IF(F18&gt;=1,"иә","жоқ")</f>
        <v>иә</v>
      </c>
    </row>
    <row r="19" spans="1:7" ht="15.75">
      <c r="A19" s="18"/>
      <c r="C19" s="17"/>
      <c r="D19" s="17"/>
      <c r="E19" s="17"/>
      <c r="F19" s="17"/>
      <c r="G19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9" r:id="rId2" display="http://main_server/LicenceCard.asp?intLicenceId=214"/>
    <hyperlink ref="B10" r:id="rId3" display="http://main_server/LicenceCard.asp?intLicenceId=131"/>
    <hyperlink ref="B11" r:id="rId4" display="http://main_server/LicenceCard.asp?intLicenceId=130"/>
    <hyperlink ref="B12" r:id="rId5" display="http://main_server/LicenceCard.asp?intLicenceId=209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13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8.140625" style="3" customWidth="1"/>
    <col min="5" max="5" width="22.28125" style="3" customWidth="1"/>
    <col min="6" max="6" width="25.421875" style="3" customWidth="1"/>
    <col min="7" max="7" width="18.00390625" style="3" customWidth="1"/>
    <col min="8" max="8" width="8.8515625" style="3" customWidth="1"/>
    <col min="9" max="16384" width="8.00390625" style="3" customWidth="1"/>
  </cols>
  <sheetData>
    <row r="1" spans="1:7" ht="12.75" customHeight="1">
      <c r="A1" s="1" t="s">
        <v>30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13</v>
      </c>
      <c r="F7" s="15" t="s">
        <v>14</v>
      </c>
      <c r="G7" s="16"/>
    </row>
    <row r="8" spans="1:7" ht="15.75">
      <c r="A8" s="20">
        <v>1</v>
      </c>
      <c r="B8" s="21" t="s">
        <v>27</v>
      </c>
      <c r="C8" s="22">
        <v>5658</v>
      </c>
      <c r="D8" s="22">
        <v>3187</v>
      </c>
      <c r="E8" s="22">
        <v>8000</v>
      </c>
      <c r="F8" s="23">
        <f>(C8-D8)/E8</f>
        <v>0.308875</v>
      </c>
      <c r="G8" s="24" t="str">
        <f>IF(F8&gt;=1,"иә","жоқ")</f>
        <v>жоқ</v>
      </c>
    </row>
    <row r="9" spans="1:7" ht="15.75">
      <c r="A9" s="25">
        <v>2</v>
      </c>
      <c r="B9" s="26" t="s">
        <v>21</v>
      </c>
      <c r="C9" s="27">
        <v>11284</v>
      </c>
      <c r="D9" s="27">
        <v>246</v>
      </c>
      <c r="E9" s="27">
        <v>8000</v>
      </c>
      <c r="F9" s="28">
        <f>(C9-D9)/E9</f>
        <v>1.37975</v>
      </c>
      <c r="G9" s="29" t="str">
        <f>IF(F9&gt;=1,"иә","жоқ")</f>
        <v>иә</v>
      </c>
    </row>
    <row r="10" spans="1:7" ht="31.5">
      <c r="A10" s="25">
        <v>3</v>
      </c>
      <c r="B10" s="26" t="s">
        <v>25</v>
      </c>
      <c r="C10" s="27">
        <v>129042</v>
      </c>
      <c r="D10" s="27">
        <v>17208</v>
      </c>
      <c r="E10" s="27">
        <v>8000</v>
      </c>
      <c r="F10" s="28">
        <f>(C10-D10)/E10</f>
        <v>13.97925</v>
      </c>
      <c r="G10" s="29" t="str">
        <f>IF(F10&gt;=1,"иә","жоқ")</f>
        <v>иә</v>
      </c>
    </row>
    <row r="11" spans="1:7" ht="15.75">
      <c r="A11" s="25">
        <v>4</v>
      </c>
      <c r="B11" s="26" t="s">
        <v>16</v>
      </c>
      <c r="C11" s="27">
        <v>132486</v>
      </c>
      <c r="D11" s="27">
        <v>4505</v>
      </c>
      <c r="E11" s="27">
        <v>8000</v>
      </c>
      <c r="F11" s="28">
        <f>(C11-D11)/E11</f>
        <v>15.997625</v>
      </c>
      <c r="G11" s="29" t="str">
        <f>IF(F11&gt;=1,"иә","жоқ")</f>
        <v>иә</v>
      </c>
    </row>
    <row r="12" spans="1:7" ht="15.75">
      <c r="A12" s="25">
        <v>5</v>
      </c>
      <c r="B12" s="26" t="s">
        <v>17</v>
      </c>
      <c r="C12" s="27">
        <v>120842</v>
      </c>
      <c r="D12" s="27">
        <v>4963</v>
      </c>
      <c r="E12" s="27">
        <v>8000</v>
      </c>
      <c r="F12" s="28">
        <f>(C12-D12)/E12</f>
        <v>14.484875</v>
      </c>
      <c r="G12" s="29" t="str">
        <f>IF(F12&gt;=1,"иә","жоқ")</f>
        <v>иә</v>
      </c>
    </row>
    <row r="13" spans="1:7" ht="15.75">
      <c r="A13" s="25">
        <v>6</v>
      </c>
      <c r="B13" s="26" t="s">
        <v>22</v>
      </c>
      <c r="C13" s="27">
        <v>97443</v>
      </c>
      <c r="D13" s="27">
        <v>5272</v>
      </c>
      <c r="E13" s="27">
        <v>8000</v>
      </c>
      <c r="F13" s="28">
        <f>(C13-D13)/E13</f>
        <v>11.521375</v>
      </c>
      <c r="G13" s="29" t="str">
        <f>IF(F13&gt;=1,"иә","жоқ")</f>
        <v>иә</v>
      </c>
    </row>
    <row r="14" spans="1:7" ht="15.75">
      <c r="A14" s="25">
        <v>7</v>
      </c>
      <c r="B14" s="26" t="s">
        <v>23</v>
      </c>
      <c r="C14" s="27">
        <v>16651</v>
      </c>
      <c r="D14" s="27">
        <v>1307</v>
      </c>
      <c r="E14" s="27">
        <v>8000</v>
      </c>
      <c r="F14" s="28">
        <f>(C14-D14)/E14</f>
        <v>1.918</v>
      </c>
      <c r="G14" s="29" t="str">
        <f>IF(F14&gt;=1,"иә","жоқ")</f>
        <v>иә</v>
      </c>
    </row>
    <row r="15" spans="1:7" ht="15.75">
      <c r="A15" s="25">
        <v>8</v>
      </c>
      <c r="B15" s="26" t="s">
        <v>18</v>
      </c>
      <c r="C15" s="27">
        <v>77087</v>
      </c>
      <c r="D15" s="27">
        <v>1242</v>
      </c>
      <c r="E15" s="27">
        <v>8000</v>
      </c>
      <c r="F15" s="28">
        <f>(C15-D15)/E15</f>
        <v>9.480625</v>
      </c>
      <c r="G15" s="29" t="str">
        <f>IF(F15&gt;=1,"иә","жоқ")</f>
        <v>иә</v>
      </c>
    </row>
    <row r="16" spans="1:7" ht="15.75">
      <c r="A16" s="25">
        <v>9</v>
      </c>
      <c r="B16" s="26" t="s">
        <v>19</v>
      </c>
      <c r="C16" s="27">
        <v>16602</v>
      </c>
      <c r="D16" s="27">
        <v>594</v>
      </c>
      <c r="E16" s="27">
        <v>8000</v>
      </c>
      <c r="F16" s="28">
        <f>(C16-D16)/E16</f>
        <v>2.001</v>
      </c>
      <c r="G16" s="29" t="str">
        <f>IF(F16&gt;=1,"иә","жоқ")</f>
        <v>иә</v>
      </c>
    </row>
    <row r="17" spans="1:7" ht="15.75">
      <c r="A17" s="25">
        <v>10</v>
      </c>
      <c r="B17" s="26" t="s">
        <v>20</v>
      </c>
      <c r="C17" s="27">
        <v>98432</v>
      </c>
      <c r="D17" s="27">
        <v>1906</v>
      </c>
      <c r="E17" s="27">
        <v>8000</v>
      </c>
      <c r="F17" s="28">
        <f>(C17-D17)/E17</f>
        <v>12.06575</v>
      </c>
      <c r="G17" s="29" t="str">
        <f>IF(F17&gt;=1,"иә","жоқ")</f>
        <v>иә</v>
      </c>
    </row>
    <row r="18" spans="1:7" ht="15.75">
      <c r="A18" s="30">
        <v>11</v>
      </c>
      <c r="B18" s="31" t="s">
        <v>24</v>
      </c>
      <c r="C18" s="32">
        <v>43333</v>
      </c>
      <c r="D18" s="32">
        <v>6233</v>
      </c>
      <c r="E18" s="32">
        <v>8000</v>
      </c>
      <c r="F18" s="33">
        <f>(C18-D18)/E18</f>
        <v>4.6375</v>
      </c>
      <c r="G18" s="34" t="str">
        <f>IF(F18&gt;=1,"иә","жоқ")</f>
        <v>иә</v>
      </c>
    </row>
    <row r="19" spans="1:7" ht="15.75">
      <c r="A19" s="18"/>
      <c r="C19" s="17"/>
      <c r="D19" s="17"/>
      <c r="E19" s="17"/>
      <c r="F19" s="17"/>
      <c r="G19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8" r:id="rId1" display="http://main_server/LicenceCard.asp?intLicenceId=166"/>
    <hyperlink ref="B9" r:id="rId2" display="http://main_server/LicenceCard.asp?intLicenceId=214"/>
    <hyperlink ref="B10" r:id="rId3" display="http://main_server/LicenceCard.asp?intLicenceId=131"/>
    <hyperlink ref="B11" r:id="rId4" display="http://main_server/LicenceCard.asp?intLicenceId=130"/>
    <hyperlink ref="B12" r:id="rId5" display="http://main_server/LicenceCard.asp?intLicenceId=209"/>
    <hyperlink ref="B14" r:id="rId6" display="http://main_server/LicenceCard.asp?intLicenceId=124"/>
    <hyperlink ref="B15" r:id="rId7" display="http://main_server/LicenceCard.asp?intLicenceId=219"/>
    <hyperlink ref="B16" r:id="rId8" display="http://main_server/LicenceCard.asp?intLicenceId=120"/>
    <hyperlink ref="B17" r:id="rId9" display="http://main_server/LicenceCard.asp?intLicenceId=208"/>
    <hyperlink ref="B18" r:id="rId10" display="http://main_server/LicenceCard.asp?intLicenceId=134"/>
    <hyperlink ref="B13" r:id="rId11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5" sqref="A5:A7"/>
    </sheetView>
  </sheetViews>
  <sheetFormatPr defaultColWidth="8.00390625" defaultRowHeight="12.75"/>
  <cols>
    <col min="1" max="1" width="6.140625" style="3" bestFit="1" customWidth="1"/>
    <col min="2" max="2" width="47.00390625" style="3" customWidth="1"/>
    <col min="3" max="4" width="18.140625" style="3" customWidth="1"/>
    <col min="5" max="5" width="22.28125" style="3" customWidth="1"/>
    <col min="6" max="6" width="25.421875" style="3" customWidth="1"/>
    <col min="7" max="7" width="18.00390625" style="3" customWidth="1"/>
    <col min="8" max="8" width="8.8515625" style="3" customWidth="1"/>
    <col min="9" max="16384" width="8.00390625" style="3" customWidth="1"/>
  </cols>
  <sheetData>
    <row r="1" spans="1:7" ht="12.75" customHeight="1">
      <c r="A1" s="1" t="s">
        <v>32</v>
      </c>
      <c r="B1" s="1"/>
      <c r="C1" s="1"/>
      <c r="D1" s="1"/>
      <c r="E1" s="1"/>
      <c r="F1" s="1"/>
      <c r="G1" s="1"/>
    </row>
    <row r="2" spans="1:7" ht="12.75" customHeight="1">
      <c r="A2" s="1" t="s">
        <v>2</v>
      </c>
      <c r="B2" s="1"/>
      <c r="C2" s="1"/>
      <c r="D2" s="1"/>
      <c r="E2" s="1"/>
      <c r="F2" s="1"/>
      <c r="G2" s="1"/>
    </row>
    <row r="3" spans="1:7" ht="12.75" customHeight="1">
      <c r="A3" s="2" t="s">
        <v>3</v>
      </c>
      <c r="B3" s="2"/>
      <c r="C3" s="2"/>
      <c r="D3" s="2"/>
      <c r="E3" s="2"/>
      <c r="F3" s="2"/>
      <c r="G3" s="2"/>
    </row>
    <row r="4" spans="1:7" ht="15.75">
      <c r="A4" s="4"/>
      <c r="B4" s="5"/>
      <c r="C4" s="5"/>
      <c r="D4" s="5"/>
      <c r="E4" s="5"/>
      <c r="F4" s="5"/>
      <c r="G4" s="6" t="s">
        <v>15</v>
      </c>
    </row>
    <row r="5" spans="1:7" ht="47.25">
      <c r="A5" s="7" t="s">
        <v>0</v>
      </c>
      <c r="B5" s="7" t="s">
        <v>4</v>
      </c>
      <c r="C5" s="8" t="s">
        <v>5</v>
      </c>
      <c r="D5" s="9"/>
      <c r="E5" s="9"/>
      <c r="F5" s="10"/>
      <c r="G5" s="11" t="s">
        <v>6</v>
      </c>
    </row>
    <row r="6" spans="1:7" ht="63">
      <c r="A6" s="7"/>
      <c r="B6" s="7"/>
      <c r="C6" s="12" t="s">
        <v>7</v>
      </c>
      <c r="D6" s="12" t="s">
        <v>8</v>
      </c>
      <c r="E6" s="12" t="s">
        <v>9</v>
      </c>
      <c r="F6" s="12" t="s">
        <v>10</v>
      </c>
      <c r="G6" s="13" t="s">
        <v>1</v>
      </c>
    </row>
    <row r="7" spans="1:7" ht="31.5">
      <c r="A7" s="7"/>
      <c r="B7" s="7"/>
      <c r="C7" s="14" t="s">
        <v>11</v>
      </c>
      <c r="D7" s="14" t="s">
        <v>12</v>
      </c>
      <c r="E7" s="14" t="s">
        <v>31</v>
      </c>
      <c r="F7" s="15" t="s">
        <v>14</v>
      </c>
      <c r="G7" s="16"/>
    </row>
    <row r="8" spans="1:7" ht="15.75">
      <c r="A8" s="20">
        <v>1</v>
      </c>
      <c r="B8" s="21" t="s">
        <v>22</v>
      </c>
      <c r="C8" s="22">
        <v>110335</v>
      </c>
      <c r="D8" s="22">
        <v>1561</v>
      </c>
      <c r="E8" s="22">
        <v>90720</v>
      </c>
      <c r="F8" s="23">
        <f>(C8-D8)/E8</f>
        <v>1.1990079365079365</v>
      </c>
      <c r="G8" s="24" t="str">
        <f>IF(F8&gt;=1,"иә","жоқ")</f>
        <v>иә</v>
      </c>
    </row>
    <row r="9" spans="1:7" ht="31.5">
      <c r="A9" s="25">
        <v>2</v>
      </c>
      <c r="B9" s="26" t="s">
        <v>25</v>
      </c>
      <c r="C9" s="27">
        <v>141601</v>
      </c>
      <c r="D9" s="27">
        <v>22480</v>
      </c>
      <c r="E9" s="27">
        <v>90720</v>
      </c>
      <c r="F9" s="28">
        <f>(C9-D9)/E9</f>
        <v>1.3130621693121693</v>
      </c>
      <c r="G9" s="29" t="str">
        <f>IF(F9&gt;=1,"иә","жоқ")</f>
        <v>иә</v>
      </c>
    </row>
    <row r="10" spans="1:7" ht="15.75">
      <c r="A10" s="25">
        <v>3</v>
      </c>
      <c r="B10" s="26" t="s">
        <v>24</v>
      </c>
      <c r="C10" s="27">
        <v>44520</v>
      </c>
      <c r="D10" s="27">
        <v>7503</v>
      </c>
      <c r="E10" s="27">
        <v>90720</v>
      </c>
      <c r="F10" s="28">
        <f>(C10-D10)/E10</f>
        <v>0.4080357142857143</v>
      </c>
      <c r="G10" s="29" t="str">
        <f>IF(F10&gt;=1,"иә","жоқ")</f>
        <v>жоқ</v>
      </c>
    </row>
    <row r="11" spans="1:7" ht="15.75">
      <c r="A11" s="25">
        <v>4</v>
      </c>
      <c r="B11" s="26" t="s">
        <v>17</v>
      </c>
      <c r="C11" s="27">
        <v>132271</v>
      </c>
      <c r="D11" s="27">
        <v>6350</v>
      </c>
      <c r="E11" s="27">
        <v>90720</v>
      </c>
      <c r="F11" s="28">
        <f>(C11-D11)/E11</f>
        <v>1.3880180776014108</v>
      </c>
      <c r="G11" s="29" t="str">
        <f>IF(F11&gt;=1,"иә","жоқ")</f>
        <v>иә</v>
      </c>
    </row>
    <row r="12" spans="1:7" ht="15.75">
      <c r="A12" s="25">
        <v>5</v>
      </c>
      <c r="B12" s="26" t="s">
        <v>21</v>
      </c>
      <c r="C12" s="27">
        <v>11580</v>
      </c>
      <c r="D12" s="27">
        <v>362</v>
      </c>
      <c r="E12" s="27">
        <v>90720</v>
      </c>
      <c r="F12" s="28">
        <f>(C12-D12)/E12</f>
        <v>0.1236552028218695</v>
      </c>
      <c r="G12" s="29" t="str">
        <f>IF(F12&gt;=1,"иә","жоқ")</f>
        <v>жоқ</v>
      </c>
    </row>
    <row r="13" spans="1:7" ht="15.75">
      <c r="A13" s="25">
        <v>6</v>
      </c>
      <c r="B13" s="26" t="s">
        <v>19</v>
      </c>
      <c r="C13" s="27">
        <v>94903</v>
      </c>
      <c r="D13" s="27">
        <v>606</v>
      </c>
      <c r="E13" s="27">
        <v>90720</v>
      </c>
      <c r="F13" s="28">
        <f>(C13-D13)/E13</f>
        <v>1.039429012345679</v>
      </c>
      <c r="G13" s="29" t="str">
        <f>IF(F13&gt;=1,"иә","жоқ")</f>
        <v>иә</v>
      </c>
    </row>
    <row r="14" spans="1:7" ht="15.75">
      <c r="A14" s="25">
        <v>7</v>
      </c>
      <c r="B14" s="26" t="s">
        <v>20</v>
      </c>
      <c r="C14" s="27">
        <v>99661</v>
      </c>
      <c r="D14" s="27">
        <v>1886</v>
      </c>
      <c r="E14" s="27">
        <v>90720</v>
      </c>
      <c r="F14" s="28">
        <f>(C14-D14)/E14</f>
        <v>1.0777667548500882</v>
      </c>
      <c r="G14" s="29" t="str">
        <f>IF(F14&gt;=1,"иә","жоқ")</f>
        <v>иә</v>
      </c>
    </row>
    <row r="15" spans="1:7" ht="15.75">
      <c r="A15" s="25">
        <v>8</v>
      </c>
      <c r="B15" s="26" t="s">
        <v>18</v>
      </c>
      <c r="C15" s="27">
        <v>94447</v>
      </c>
      <c r="D15" s="27">
        <v>1174</v>
      </c>
      <c r="E15" s="27">
        <v>90720</v>
      </c>
      <c r="F15" s="28">
        <f>(C15-D15)/E15</f>
        <v>1.0281415343915343</v>
      </c>
      <c r="G15" s="29" t="str">
        <f>IF(F15&gt;=1,"иә","жоқ")</f>
        <v>иә</v>
      </c>
    </row>
    <row r="16" spans="1:7" ht="15.75">
      <c r="A16" s="25">
        <v>9</v>
      </c>
      <c r="B16" s="26" t="s">
        <v>27</v>
      </c>
      <c r="C16" s="27">
        <v>3415</v>
      </c>
      <c r="D16" s="27">
        <v>2232</v>
      </c>
      <c r="E16" s="27">
        <v>90720</v>
      </c>
      <c r="F16" s="28">
        <f>(C16-D16)/E16</f>
        <v>0.013040123456790124</v>
      </c>
      <c r="G16" s="29" t="str">
        <f>IF(F16&gt;=1,"иә","жоқ")</f>
        <v>жоқ</v>
      </c>
    </row>
    <row r="17" spans="1:7" ht="15.75">
      <c r="A17" s="30">
        <v>10</v>
      </c>
      <c r="B17" s="31" t="s">
        <v>16</v>
      </c>
      <c r="C17" s="32">
        <v>123792</v>
      </c>
      <c r="D17" s="32">
        <v>8110</v>
      </c>
      <c r="E17" s="32">
        <v>90720</v>
      </c>
      <c r="F17" s="33">
        <f>(C17-D17)/E17</f>
        <v>1.2751543209876544</v>
      </c>
      <c r="G17" s="34" t="str">
        <f>IF(F17&gt;=1,"иә","жоқ")</f>
        <v>иә</v>
      </c>
    </row>
    <row r="18" spans="1:7" ht="15.75">
      <c r="A18" s="18"/>
      <c r="C18" s="17"/>
      <c r="D18" s="17"/>
      <c r="E18" s="17"/>
      <c r="F18" s="17"/>
      <c r="G18" s="4"/>
    </row>
  </sheetData>
  <sheetProtection/>
  <mergeCells count="7">
    <mergeCell ref="A1:G1"/>
    <mergeCell ref="A2:G2"/>
    <mergeCell ref="A3:G3"/>
    <mergeCell ref="A5:A7"/>
    <mergeCell ref="B5:B7"/>
    <mergeCell ref="C5:F5"/>
    <mergeCell ref="G6:G7"/>
  </mergeCells>
  <hyperlinks>
    <hyperlink ref="B16" r:id="rId1" display="http://main_server/LicenceCard.asp?intLicenceId=166"/>
    <hyperlink ref="B12" r:id="rId2" display="http://main_server/LicenceCard.asp?intLicenceId=214"/>
    <hyperlink ref="B9" r:id="rId3" display="http://main_server/LicenceCard.asp?intLicenceId=131"/>
    <hyperlink ref="B17" r:id="rId4" display="http://main_server/LicenceCard.asp?intLicenceId=130"/>
    <hyperlink ref="B11" r:id="rId5" display="http://main_server/LicenceCard.asp?intLicenceId=209"/>
    <hyperlink ref="B15" r:id="rId6" display="http://main_server/LicenceCard.asp?intLicenceId=219"/>
    <hyperlink ref="B13" r:id="rId7" display="http://main_server/LicenceCard.asp?intLicenceId=120"/>
    <hyperlink ref="B14" r:id="rId8" display="http://main_server/LicenceCard.asp?intLicenceId=208"/>
    <hyperlink ref="B10" r:id="rId9" display="http://main_server/LicenceCard.asp?intLicenceId=134"/>
    <hyperlink ref="B8" r:id="rId10" display="http://main_server/LicenceCard.asp?intLicenceId=220"/>
  </hyperlinks>
  <printOptions/>
  <pageMargins left="0.67" right="0.22" top="0.1968503937007874" bottom="0" header="0.5118110236220472" footer="0.5118110236220472"/>
  <pageSetup fitToHeight="1" fitToWidth="1" horizontalDpi="600" verticalDpi="600" orientation="landscape" paperSize="9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афн</dc:creator>
  <cp:keywords/>
  <dc:description/>
  <cp:lastModifiedBy>Алуа Таженова</cp:lastModifiedBy>
  <dcterms:created xsi:type="dcterms:W3CDTF">2008-07-31T03:29:16Z</dcterms:created>
  <dcterms:modified xsi:type="dcterms:W3CDTF">2019-06-07T08:52:38Z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