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120" activeTab="3"/>
  </bookViews>
  <sheets>
    <sheet name="01.01.12" sheetId="1" r:id="rId1"/>
    <sheet name="01.04.12" sheetId="2" r:id="rId2"/>
    <sheet name="01.07.12" sheetId="3" r:id="rId3"/>
    <sheet name="01.10.12" sheetId="4" r:id="rId4"/>
  </sheets>
  <externalReferences>
    <externalReference r:id="rId7"/>
    <externalReference r:id="rId8"/>
  </externalReferences>
  <definedNames>
    <definedName name="z">#REF!</definedName>
    <definedName name="Z_0723B199_A6CE_41D9_937D_B01D2E28BC19_.wvu.PrintArea" localSheetId="0" hidden="1">'01.01.12'!$A$1:$G$13</definedName>
    <definedName name="Z_0723B199_A6CE_41D9_937D_B01D2E28BC19_.wvu.PrintArea" localSheetId="1" hidden="1">'01.04.12'!$A$1:$G$13</definedName>
    <definedName name="Z_0723B199_A6CE_41D9_937D_B01D2E28BC19_.wvu.PrintArea" localSheetId="2" hidden="1">'01.07.12'!$A$1:$G$13</definedName>
    <definedName name="Z_0723B199_A6CE_41D9_937D_B01D2E28BC19_.wvu.PrintArea" localSheetId="3" hidden="1">'01.10.12'!$A$1:$G$13</definedName>
    <definedName name="Z_ECD2BD8B_9756_42B3_8153_45306E5E7C04_.wvu.PrintArea" localSheetId="0" hidden="1">'01.01.12'!$A$1:$G$13</definedName>
    <definedName name="Z_ECD2BD8B_9756_42B3_8153_45306E5E7C04_.wvu.PrintArea" localSheetId="1" hidden="1">'01.04.12'!$A$1:$G$13</definedName>
    <definedName name="Z_ECD2BD8B_9756_42B3_8153_45306E5E7C04_.wvu.PrintArea" localSheetId="2" hidden="1">'01.07.12'!$A$1:$G$13</definedName>
    <definedName name="Z_ECD2BD8B_9756_42B3_8153_45306E5E7C04_.wvu.PrintArea" localSheetId="3" hidden="1">'01.10.12'!$A$1:$G$13</definedName>
    <definedName name="дата">#REF!</definedName>
    <definedName name="_xlnm.Print_Area" localSheetId="0">'01.01.12'!$A$1:$G$13</definedName>
    <definedName name="_xlnm.Print_Area" localSheetId="1">'01.04.12'!$A$1:$G$13</definedName>
    <definedName name="_xlnm.Print_Area" localSheetId="2">'01.07.12'!$A$1:$G$13</definedName>
    <definedName name="_xlnm.Print_Area" localSheetId="3">'01.10.12'!$A$1:$G$13</definedName>
  </definedNames>
  <calcPr fullCalcOnLoad="1"/>
</workbook>
</file>

<file path=xl/sharedStrings.xml><?xml version="1.0" encoding="utf-8"?>
<sst xmlns="http://schemas.openxmlformats.org/spreadsheetml/2006/main" count="92" uniqueCount="26">
  <si>
    <t>Information on  prudential compliance</t>
  </si>
  <si>
    <t>by investment portfolio managers of the Republic of Kazakhstan</t>
  </si>
  <si>
    <t>(in thousands kazakhstan tenge)</t>
  </si>
  <si>
    <t>№</t>
  </si>
  <si>
    <t>Title of organisation</t>
  </si>
  <si>
    <t>Own capital adequacy</t>
  </si>
  <si>
    <t>Compliance</t>
  </si>
  <si>
    <t>Liquid assets (thousand tenge)</t>
  </si>
  <si>
    <t>Liabilities, thousand tenge</t>
  </si>
  <si>
    <t>Minimum capital</t>
  </si>
  <si>
    <t>Capital adequacy coefficient</t>
  </si>
  <si>
    <t>К1</t>
  </si>
  <si>
    <t>LA</t>
  </si>
  <si>
    <t>L</t>
  </si>
  <si>
    <t>MC</t>
  </si>
  <si>
    <t>К1=(LA-L)/MC,
(К1&gt;1)</t>
  </si>
  <si>
    <t>Investment portfolio Management Company “Compass”, JSC</t>
  </si>
  <si>
    <t>«Lancaster Invest», JSC</t>
  </si>
  <si>
    <t>“Real Asset Management”, JSC</t>
  </si>
  <si>
    <t>«Gold Investment Group», JSC</t>
  </si>
  <si>
    <t>"Private Asset Management ", JSC</t>
  </si>
  <si>
    <t>“Verniy Capital”, JSC</t>
  </si>
  <si>
    <t>on  1, January 2012</t>
  </si>
  <si>
    <t>on April 1, 2012</t>
  </si>
  <si>
    <t>on July 1, 2012</t>
  </si>
  <si>
    <t>on October 1, 2012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</si>
</sst>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(* #,##0.0_);_(* \(#,##0.0\);_(* &quot;-&quot;??_);_(@_)"/>
    <numFmt numFmtId="184" formatCode="_(* #,##0_);_(* \(#,##0\);_(* &quot;-&quot;??_);_(@_)"/>
    <numFmt numFmtId="185" formatCode="_-* #,##0.000_р_._-;\-* #,##0.000_р_._-;_-* &quot;-&quot;??_р_._-;_-@_-"/>
    <numFmt numFmtId="186" formatCode="0.000000"/>
    <numFmt numFmtId="187" formatCode="0.00000"/>
    <numFmt numFmtId="188" formatCode="0.0000"/>
    <numFmt numFmtId="189" formatCode="0.000"/>
    <numFmt numFmtId="190" formatCode="#,##0.0"/>
    <numFmt numFmtId="191" formatCode="[$€-2]\ ###,000_);[Red]\([$€-2]\ ###,000\)"/>
    <numFmt numFmtId="192" formatCode="_-* #,##0.0_р_._-;\-* #,##0.0_р_._-;_-* &quot;-&quot;??_р_._-;_-@_-"/>
    <numFmt numFmtId="193" formatCode="_-* #,##0_р_._-;\-* #,##0_р_._-;_-* &quot;-&quot;??_р_._-;_-@_-"/>
    <numFmt numFmtId="194" formatCode="0.0"/>
    <numFmt numFmtId="195" formatCode="#,##0.0000"/>
    <numFmt numFmtId="196" formatCode="#,##0.000"/>
    <numFmt numFmtId="197" formatCode="[$-FC19]d\ mmmm\ yyyy\ &quot;г.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1" fillId="0" borderId="0">
      <alignment horizontal="center" vertical="center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0" xfId="58" applyFont="1" applyAlignment="1">
      <alignment horizontal="center"/>
      <protection/>
    </xf>
    <xf numFmtId="185" fontId="24" fillId="0" borderId="0" xfId="70" applyNumberFormat="1" applyFont="1" applyFill="1" applyAlignment="1" applyProtection="1">
      <alignment horizontal="center" wrapText="1"/>
      <protection/>
    </xf>
    <xf numFmtId="0" fontId="23" fillId="0" borderId="0" xfId="58" applyFont="1">
      <alignment/>
      <protection/>
    </xf>
    <xf numFmtId="185" fontId="24" fillId="0" borderId="0" xfId="70" applyNumberFormat="1" applyFont="1" applyFill="1" applyBorder="1" applyAlignment="1" applyProtection="1">
      <alignment horizontal="center" wrapText="1"/>
      <protection/>
    </xf>
    <xf numFmtId="185" fontId="23" fillId="0" borderId="0" xfId="70" applyNumberFormat="1" applyFont="1" applyFill="1" applyAlignment="1" applyProtection="1">
      <alignment horizontal="center"/>
      <protection/>
    </xf>
    <xf numFmtId="185" fontId="24" fillId="0" borderId="0" xfId="70" applyNumberFormat="1" applyFont="1" applyFill="1" applyBorder="1" applyAlignment="1" applyProtection="1">
      <alignment horizontal="center" wrapText="1"/>
      <protection/>
    </xf>
    <xf numFmtId="0" fontId="23" fillId="0" borderId="0" xfId="60" applyFont="1" applyAlignment="1" applyProtection="1">
      <alignment horizontal="right"/>
      <protection/>
    </xf>
    <xf numFmtId="185" fontId="23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4" fillId="0" borderId="10" xfId="70" applyNumberFormat="1" applyFont="1" applyFill="1" applyBorder="1" applyAlignment="1" applyProtection="1">
      <alignment horizontal="center" vertical="center" wrapText="1"/>
      <protection/>
    </xf>
    <xf numFmtId="185" fontId="23" fillId="0" borderId="10" xfId="70" applyNumberFormat="1" applyFont="1" applyFill="1" applyBorder="1" applyAlignment="1" applyProtection="1">
      <alignment horizontal="center" vertical="center" wrapText="1"/>
      <protection/>
    </xf>
    <xf numFmtId="185" fontId="25" fillId="0" borderId="10" xfId="70" applyNumberFormat="1" applyFont="1" applyFill="1" applyBorder="1" applyAlignment="1" applyProtection="1">
      <alignment horizontal="center" vertical="center" wrapText="1"/>
      <protection/>
    </xf>
    <xf numFmtId="185" fontId="26" fillId="0" borderId="10" xfId="70" applyNumberFormat="1" applyFont="1" applyFill="1" applyBorder="1" applyAlignment="1" applyProtection="1">
      <alignment horizontal="center" vertical="center" wrapText="1"/>
      <protection/>
    </xf>
    <xf numFmtId="0" fontId="23" fillId="0" borderId="0" xfId="58" applyFont="1" applyFill="1">
      <alignment/>
      <protection/>
    </xf>
    <xf numFmtId="0" fontId="23" fillId="0" borderId="0" xfId="59" applyFont="1" applyAlignment="1" applyProtection="1">
      <alignment horizontal="right"/>
      <protection/>
    </xf>
    <xf numFmtId="0" fontId="27" fillId="0" borderId="11" xfId="34" applyFont="1" applyBorder="1" applyAlignment="1" quotePrefix="1">
      <alignment horizontal="center" vertical="center" wrapText="1"/>
      <protection/>
    </xf>
    <xf numFmtId="0" fontId="23" fillId="0" borderId="11" xfId="57" applyFont="1" applyFill="1" applyBorder="1" applyAlignment="1">
      <alignment horizontal="left" vertical="top" wrapText="1"/>
      <protection/>
    </xf>
    <xf numFmtId="3" fontId="27" fillId="0" borderId="11" xfId="35" applyNumberFormat="1" applyFont="1" applyFill="1" applyBorder="1" applyAlignment="1" quotePrefix="1">
      <alignment horizontal="center" vertical="center" wrapText="1"/>
      <protection/>
    </xf>
    <xf numFmtId="4" fontId="27" fillId="0" borderId="11" xfId="35" applyNumberFormat="1" applyFont="1" applyFill="1" applyBorder="1" applyAlignment="1" quotePrefix="1">
      <alignment horizontal="center" vertical="center" wrapText="1"/>
      <protection/>
    </xf>
    <xf numFmtId="185" fontId="25" fillId="0" borderId="11" xfId="70" applyNumberFormat="1" applyFont="1" applyFill="1" applyBorder="1" applyAlignment="1" applyProtection="1">
      <alignment horizontal="center" vertical="center" wrapText="1"/>
      <protection/>
    </xf>
    <xf numFmtId="0" fontId="27" fillId="0" borderId="12" xfId="34" applyFont="1" applyBorder="1" applyAlignment="1" quotePrefix="1">
      <alignment horizontal="center" vertical="center" wrapText="1"/>
      <protection/>
    </xf>
    <xf numFmtId="0" fontId="23" fillId="0" borderId="12" xfId="57" applyFont="1" applyFill="1" applyBorder="1" applyAlignment="1">
      <alignment horizontal="left" vertical="top" wrapText="1"/>
      <protection/>
    </xf>
    <xf numFmtId="3" fontId="27" fillId="0" borderId="12" xfId="35" applyNumberFormat="1" applyFont="1" applyFill="1" applyBorder="1" applyAlignment="1" quotePrefix="1">
      <alignment horizontal="center" vertical="center" wrapText="1"/>
      <protection/>
    </xf>
    <xf numFmtId="4" fontId="27" fillId="0" borderId="12" xfId="35" applyNumberFormat="1" applyFont="1" applyFill="1" applyBorder="1" applyAlignment="1" quotePrefix="1">
      <alignment horizontal="center" vertical="center" wrapText="1"/>
      <protection/>
    </xf>
    <xf numFmtId="185" fontId="25" fillId="0" borderId="12" xfId="70" applyNumberFormat="1" applyFont="1" applyFill="1" applyBorder="1" applyAlignment="1" applyProtection="1">
      <alignment horizontal="center" vertical="center" wrapText="1"/>
      <protection/>
    </xf>
    <xf numFmtId="0" fontId="27" fillId="0" borderId="13" xfId="34" applyFont="1" applyBorder="1" applyAlignment="1" quotePrefix="1">
      <alignment horizontal="center" vertical="center" wrapText="1"/>
      <protection/>
    </xf>
    <xf numFmtId="0" fontId="23" fillId="0" borderId="13" xfId="57" applyFont="1" applyFill="1" applyBorder="1" applyAlignment="1">
      <alignment horizontal="left" vertical="center" wrapText="1"/>
      <protection/>
    </xf>
    <xf numFmtId="3" fontId="27" fillId="0" borderId="13" xfId="35" applyNumberFormat="1" applyFont="1" applyFill="1" applyBorder="1" applyAlignment="1" quotePrefix="1">
      <alignment horizontal="center" vertical="center" wrapText="1"/>
      <protection/>
    </xf>
    <xf numFmtId="4" fontId="27" fillId="0" borderId="13" xfId="35" applyNumberFormat="1" applyFont="1" applyFill="1" applyBorder="1" applyAlignment="1" quotePrefix="1">
      <alignment horizontal="center" vertical="center" wrapText="1"/>
      <protection/>
    </xf>
    <xf numFmtId="185" fontId="25" fillId="0" borderId="13" xfId="7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_КФУ 27.01" xfId="33"/>
    <cellStyle name="S4_КФУ 27.01" xfId="34"/>
    <cellStyle name="S4_кфу УИП" xfId="35"/>
    <cellStyle name="S5_КФУ 27.0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br01.10.04" xfId="58"/>
    <cellStyle name="Обычный_brБаланс" xfId="59"/>
    <cellStyle name="Обычный_brБаланс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инансовый_br01.10.0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_server\iso\&#1042;&#1045;&#1041;%20&#1057;&#1040;&#1049;&#1058;%20&#1040;&#1060;&#1053;\&#1057;&#1074;&#1086;&#1076;&#1085;&#1099;&#1077;%20&#1092;&#1080;&#1085;&#1072;&#1085;&#1089;&#1086;&#1074;&#1099;&#1077;%20&#1087;&#1086;&#1082;&#1072;&#1079;&#1072;&#1090;&#1077;&#1083;&#1080;\&#1056;&#1062;&#1041;\&#1059;&#1048;&#1055;\01.04.05\&#1057;&#1074;&#1086;&#1076;&#1085;&#1099;&#1081;%20&#1073;&#1091;&#1093;&#1075;&#1072;&#1083;&#1090;&#1077;&#1088;&#1089;&#1082;&#1080;&#1081;%20&#1073;&#1072;&#1083;&#1072;&#1085;&#1089;%20&#1091;&#1087;&#1088;&#1072;&#1074;&#1083;&#1103;&#1102;&#1097;&#1080;&#1093;%20&#1080;&#1085;&#1074;&#1077;&#1089;&#1090;&#1080;&#1094;&#1080;&#1086;&#1085;&#1085;&#1099;&#1084;%20&#1087;&#1086;&#1088;&#1090;&#1092;&#1077;&#1083;&#1077;&#1084;%20&#1085;&#1072;%2001.04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lnara_alimb\OTCHETS2002\&#1076;&#1086;&#1083;&#1103;%20&#1074;%20&#1089;&#1080;&#1089;&#1090;&#1077;&#1084;&#1077;%20&#1085;&#1072;%2001%20&#1072;&#1087;&#1088;&#1077;&#1083;&#1103;%202002%20&#1075;&#1086;&#107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ля в систем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7.00390625" style="1" customWidth="1"/>
    <col min="3" max="5" width="23.00390625" style="1" customWidth="1"/>
    <col min="6" max="6" width="25.28125" style="1" customWidth="1"/>
    <col min="7" max="7" width="24.57421875" style="1" customWidth="1"/>
    <col min="8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22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15" t="s">
        <v>2</v>
      </c>
    </row>
    <row r="5" spans="1:7" ht="40.5" customHeight="1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7.5" customHeight="1">
      <c r="A8" s="16">
        <v>1</v>
      </c>
      <c r="B8" s="31" t="s">
        <v>20</v>
      </c>
      <c r="C8" s="18">
        <v>196801</v>
      </c>
      <c r="D8" s="18">
        <v>4345</v>
      </c>
      <c r="E8" s="18">
        <v>181440</v>
      </c>
      <c r="F8" s="19">
        <f aca="true" t="shared" si="0" ref="F8:F13">(C8-D8)/E8</f>
        <v>1.0607142857142857</v>
      </c>
      <c r="G8" s="20" t="str">
        <f aca="true" t="shared" si="1" ref="G8:G13">IF(F8&gt;1,"yes","no")</f>
        <v>yes</v>
      </c>
    </row>
    <row r="9" spans="1:7" s="14" customFormat="1" ht="37.5" customHeight="1">
      <c r="A9" s="21">
        <v>2</v>
      </c>
      <c r="B9" s="32" t="s">
        <v>19</v>
      </c>
      <c r="C9" s="23">
        <v>189628</v>
      </c>
      <c r="D9" s="23">
        <v>3361</v>
      </c>
      <c r="E9" s="23">
        <v>181440</v>
      </c>
      <c r="F9" s="24">
        <f t="shared" si="0"/>
        <v>1.026603835978836</v>
      </c>
      <c r="G9" s="25" t="str">
        <f t="shared" si="1"/>
        <v>yes</v>
      </c>
    </row>
    <row r="10" spans="1:7" s="14" customFormat="1" ht="37.5" customHeight="1">
      <c r="A10" s="21">
        <v>3</v>
      </c>
      <c r="B10" s="32" t="s">
        <v>18</v>
      </c>
      <c r="C10" s="23">
        <v>248543</v>
      </c>
      <c r="D10" s="23">
        <v>3714</v>
      </c>
      <c r="E10" s="23">
        <v>181440</v>
      </c>
      <c r="F10" s="24">
        <f t="shared" si="0"/>
        <v>1.3493661816578484</v>
      </c>
      <c r="G10" s="25" t="str">
        <f t="shared" si="1"/>
        <v>yes</v>
      </c>
    </row>
    <row r="11" spans="1:7" s="14" customFormat="1" ht="37.5" customHeight="1">
      <c r="A11" s="21">
        <v>4</v>
      </c>
      <c r="B11" s="32" t="s">
        <v>21</v>
      </c>
      <c r="C11" s="23">
        <v>807400</v>
      </c>
      <c r="D11" s="23">
        <v>10449</v>
      </c>
      <c r="E11" s="23">
        <v>735989</v>
      </c>
      <c r="F11" s="24">
        <f t="shared" si="0"/>
        <v>1.0828300422968278</v>
      </c>
      <c r="G11" s="25" t="str">
        <f t="shared" si="1"/>
        <v>yes</v>
      </c>
    </row>
    <row r="12" spans="1:7" s="14" customFormat="1" ht="37.5" customHeight="1">
      <c r="A12" s="21">
        <v>5</v>
      </c>
      <c r="B12" s="32" t="s">
        <v>16</v>
      </c>
      <c r="C12" s="23">
        <v>224603</v>
      </c>
      <c r="D12" s="23">
        <v>13336</v>
      </c>
      <c r="E12" s="23">
        <v>181440</v>
      </c>
      <c r="F12" s="24">
        <f t="shared" si="0"/>
        <v>1.1643904320987655</v>
      </c>
      <c r="G12" s="25" t="str">
        <f t="shared" si="1"/>
        <v>yes</v>
      </c>
    </row>
    <row r="13" spans="1:7" ht="37.5" customHeight="1">
      <c r="A13" s="26">
        <v>6</v>
      </c>
      <c r="B13" s="33" t="s">
        <v>17</v>
      </c>
      <c r="C13" s="28">
        <v>194574</v>
      </c>
      <c r="D13" s="28">
        <v>9566</v>
      </c>
      <c r="E13" s="28">
        <v>181440</v>
      </c>
      <c r="F13" s="29">
        <f t="shared" si="0"/>
        <v>1.0196649029982363</v>
      </c>
      <c r="G13" s="30" t="str">
        <f t="shared" si="1"/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7.00390625" style="1" customWidth="1"/>
    <col min="3" max="5" width="23.00390625" style="1" customWidth="1"/>
    <col min="6" max="6" width="25.28125" style="1" customWidth="1"/>
    <col min="7" max="7" width="24.57421875" style="1" customWidth="1"/>
    <col min="8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23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7" t="s">
        <v>2</v>
      </c>
    </row>
    <row r="5" spans="1:7" ht="40.5" customHeight="1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7.5" customHeight="1">
      <c r="A8" s="16">
        <v>1</v>
      </c>
      <c r="B8" s="17" t="s">
        <v>21</v>
      </c>
      <c r="C8" s="18">
        <v>1054117</v>
      </c>
      <c r="D8" s="18">
        <v>12428</v>
      </c>
      <c r="E8" s="18">
        <v>742527</v>
      </c>
      <c r="F8" s="19">
        <f>(C8-D8)/E8</f>
        <v>1.4028971337069225</v>
      </c>
      <c r="G8" s="20" t="str">
        <f>IF(F8&gt;1,"yes","no")</f>
        <v>yes</v>
      </c>
    </row>
    <row r="9" spans="1:7" s="14" customFormat="1" ht="37.5" customHeight="1">
      <c r="A9" s="21">
        <v>2</v>
      </c>
      <c r="B9" s="22" t="s">
        <v>16</v>
      </c>
      <c r="C9" s="23">
        <v>230065</v>
      </c>
      <c r="D9" s="23">
        <v>17026</v>
      </c>
      <c r="E9" s="23">
        <v>181440</v>
      </c>
      <c r="F9" s="24">
        <f>(C9-D9)/E9</f>
        <v>1.1741567460317461</v>
      </c>
      <c r="G9" s="25" t="str">
        <f>IF(F9&gt;1,"yes","no")</f>
        <v>yes</v>
      </c>
    </row>
    <row r="10" spans="1:7" s="14" customFormat="1" ht="37.5" customHeight="1">
      <c r="A10" s="21">
        <v>3</v>
      </c>
      <c r="B10" s="22" t="s">
        <v>20</v>
      </c>
      <c r="C10" s="23">
        <v>212442</v>
      </c>
      <c r="D10" s="23">
        <v>5192</v>
      </c>
      <c r="E10" s="23">
        <v>181440</v>
      </c>
      <c r="F10" s="24">
        <f>(C10-D10)/E10</f>
        <v>1.1422508818342152</v>
      </c>
      <c r="G10" s="25" t="str">
        <f>IF(F10&gt;1,"yes","no")</f>
        <v>yes</v>
      </c>
    </row>
    <row r="11" spans="1:7" s="14" customFormat="1" ht="37.5" customHeight="1">
      <c r="A11" s="21">
        <v>4</v>
      </c>
      <c r="B11" s="22" t="s">
        <v>18</v>
      </c>
      <c r="C11" s="23">
        <v>445227</v>
      </c>
      <c r="D11" s="23">
        <v>238651</v>
      </c>
      <c r="E11" s="23">
        <v>181440</v>
      </c>
      <c r="F11" s="24">
        <f>(C11-D11)/E11</f>
        <v>1.138536155202822</v>
      </c>
      <c r="G11" s="25" t="str">
        <f>IF(F11&gt;1,"yes","no")</f>
        <v>yes</v>
      </c>
    </row>
    <row r="12" spans="1:7" s="14" customFormat="1" ht="37.5" customHeight="1">
      <c r="A12" s="21">
        <v>5</v>
      </c>
      <c r="B12" s="22" t="s">
        <v>19</v>
      </c>
      <c r="C12" s="23">
        <v>204177</v>
      </c>
      <c r="D12" s="23">
        <v>5643</v>
      </c>
      <c r="E12" s="23">
        <v>181440</v>
      </c>
      <c r="F12" s="24">
        <f>(C12-D12)/E12</f>
        <v>1.0942129629629629</v>
      </c>
      <c r="G12" s="25" t="str">
        <f>IF(F12&gt;1,"yes","no")</f>
        <v>yes</v>
      </c>
    </row>
    <row r="13" spans="1:7" ht="37.5" customHeight="1">
      <c r="A13" s="26">
        <v>6</v>
      </c>
      <c r="B13" s="27" t="s">
        <v>17</v>
      </c>
      <c r="C13" s="28">
        <v>194233</v>
      </c>
      <c r="D13" s="28">
        <v>8665</v>
      </c>
      <c r="E13" s="28">
        <v>181440</v>
      </c>
      <c r="F13" s="29">
        <f>(C13-D13)/E13</f>
        <v>1.0227513227513227</v>
      </c>
      <c r="G13" s="30" t="str">
        <f>IF(F13&gt;1,"yes","no")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7.00390625" style="1" customWidth="1"/>
    <col min="3" max="5" width="23.00390625" style="1" customWidth="1"/>
    <col min="6" max="6" width="25.28125" style="1" customWidth="1"/>
    <col min="7" max="7" width="24.57421875" style="1" customWidth="1"/>
    <col min="8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24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7" t="s">
        <v>2</v>
      </c>
    </row>
    <row r="5" spans="1:7" ht="40.5" customHeight="1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7.5" customHeight="1">
      <c r="A8" s="16">
        <v>1</v>
      </c>
      <c r="B8" s="17" t="s">
        <v>21</v>
      </c>
      <c r="C8" s="18">
        <v>1212521</v>
      </c>
      <c r="D8" s="18">
        <v>12935</v>
      </c>
      <c r="E8" s="18">
        <v>914341</v>
      </c>
      <c r="F8" s="19">
        <f>(C8-D8)/E8</f>
        <v>1.3119678544438016</v>
      </c>
      <c r="G8" s="20" t="str">
        <f>IF(F8&gt;1,"yes","no")</f>
        <v>yes</v>
      </c>
    </row>
    <row r="9" spans="1:7" s="14" customFormat="1" ht="37.5" customHeight="1">
      <c r="A9" s="21">
        <v>2</v>
      </c>
      <c r="B9" s="22" t="s">
        <v>18</v>
      </c>
      <c r="C9" s="23">
        <v>619746</v>
      </c>
      <c r="D9" s="23">
        <v>232465</v>
      </c>
      <c r="E9" s="23">
        <v>181440</v>
      </c>
      <c r="F9" s="24">
        <f>(C9-D9)/E9</f>
        <v>2.134485229276896</v>
      </c>
      <c r="G9" s="25" t="str">
        <f>IF(F9&gt;1,"yes","no")</f>
        <v>yes</v>
      </c>
    </row>
    <row r="10" spans="1:7" s="14" customFormat="1" ht="37.5" customHeight="1">
      <c r="A10" s="21">
        <v>3</v>
      </c>
      <c r="B10" s="22" t="s">
        <v>16</v>
      </c>
      <c r="C10" s="23">
        <v>228361</v>
      </c>
      <c r="D10" s="23">
        <v>9820</v>
      </c>
      <c r="E10" s="23">
        <v>181440</v>
      </c>
      <c r="F10" s="24">
        <f>(C10-D10)/E10</f>
        <v>1.2044808201058201</v>
      </c>
      <c r="G10" s="25" t="str">
        <f>IF(F10&gt;1,"yes","no")</f>
        <v>yes</v>
      </c>
    </row>
    <row r="11" spans="1:7" s="14" customFormat="1" ht="37.5" customHeight="1">
      <c r="A11" s="21">
        <v>4</v>
      </c>
      <c r="B11" s="22" t="s">
        <v>20</v>
      </c>
      <c r="C11" s="23">
        <v>218203</v>
      </c>
      <c r="D11" s="23">
        <v>6245</v>
      </c>
      <c r="E11" s="23">
        <v>181440</v>
      </c>
      <c r="F11" s="24">
        <f>(C11-D11)/E11</f>
        <v>1.1681988536155203</v>
      </c>
      <c r="G11" s="25" t="str">
        <f>IF(F11&gt;1,"yes","no")</f>
        <v>yes</v>
      </c>
    </row>
    <row r="12" spans="1:7" s="14" customFormat="1" ht="37.5" customHeight="1">
      <c r="A12" s="21">
        <v>5</v>
      </c>
      <c r="B12" s="22" t="s">
        <v>19</v>
      </c>
      <c r="C12" s="23">
        <v>200197</v>
      </c>
      <c r="D12" s="23">
        <v>5240</v>
      </c>
      <c r="E12" s="23">
        <v>181440</v>
      </c>
      <c r="F12" s="24">
        <f>(C12-D12)/E12</f>
        <v>1.0744984567901235</v>
      </c>
      <c r="G12" s="25" t="str">
        <f>IF(F12&gt;1,"yes","no")</f>
        <v>yes</v>
      </c>
    </row>
    <row r="13" spans="1:7" ht="37.5" customHeight="1">
      <c r="A13" s="26">
        <v>6</v>
      </c>
      <c r="B13" s="27" t="s">
        <v>17</v>
      </c>
      <c r="C13" s="28">
        <v>193693</v>
      </c>
      <c r="D13" s="28">
        <v>8374</v>
      </c>
      <c r="E13" s="28">
        <v>181440</v>
      </c>
      <c r="F13" s="29">
        <f>(C13-D13)/E13</f>
        <v>1.0213789682539682</v>
      </c>
      <c r="G13" s="30" t="str">
        <f>IF(F13&gt;1,"yes","no")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zoomScale="90" zoomScaleNormal="90" zoomScaleSheetLayoutView="55" zoomScalePageLayoutView="0" workbookViewId="0" topLeftCell="A1">
      <selection activeCell="A5" sqref="A5:A7"/>
    </sheetView>
  </sheetViews>
  <sheetFormatPr defaultColWidth="8.00390625" defaultRowHeight="12.75"/>
  <cols>
    <col min="1" max="1" width="8.28125" style="1" customWidth="1"/>
    <col min="2" max="2" width="37.00390625" style="1" customWidth="1"/>
    <col min="3" max="5" width="23.00390625" style="1" customWidth="1"/>
    <col min="6" max="6" width="25.28125" style="1" customWidth="1"/>
    <col min="7" max="7" width="24.57421875" style="1" customWidth="1"/>
    <col min="8" max="16384" width="8.00390625" style="3" customWidth="1"/>
  </cols>
  <sheetData>
    <row r="1" spans="1:7" ht="15.75">
      <c r="A1" s="2" t="s">
        <v>0</v>
      </c>
      <c r="B1" s="2"/>
      <c r="C1" s="2"/>
      <c r="D1" s="2"/>
      <c r="E1" s="2"/>
      <c r="F1" s="2"/>
      <c r="G1" s="2"/>
    </row>
    <row r="2" spans="1:7" ht="15.75">
      <c r="A2" s="2" t="s">
        <v>1</v>
      </c>
      <c r="B2" s="2"/>
      <c r="C2" s="2"/>
      <c r="D2" s="2"/>
      <c r="E2" s="2"/>
      <c r="F2" s="2"/>
      <c r="G2" s="2"/>
    </row>
    <row r="3" spans="1:7" ht="15.75">
      <c r="A3" s="4" t="s">
        <v>25</v>
      </c>
      <c r="B3" s="4"/>
      <c r="C3" s="4"/>
      <c r="D3" s="4"/>
      <c r="E3" s="4"/>
      <c r="F3" s="4"/>
      <c r="G3" s="4"/>
    </row>
    <row r="4" spans="1:7" ht="15.75">
      <c r="A4" s="5"/>
      <c r="B4" s="6"/>
      <c r="C4" s="6"/>
      <c r="D4" s="6"/>
      <c r="E4" s="6"/>
      <c r="F4" s="6"/>
      <c r="G4" s="7" t="s">
        <v>2</v>
      </c>
    </row>
    <row r="5" spans="1:7" ht="40.5" customHeight="1">
      <c r="A5" s="8" t="s">
        <v>3</v>
      </c>
      <c r="B5" s="9" t="s">
        <v>4</v>
      </c>
      <c r="C5" s="9" t="s">
        <v>5</v>
      </c>
      <c r="D5" s="9"/>
      <c r="E5" s="9"/>
      <c r="F5" s="9"/>
      <c r="G5" s="10" t="s">
        <v>6</v>
      </c>
    </row>
    <row r="6" spans="1:7" ht="31.5">
      <c r="A6" s="8"/>
      <c r="B6" s="9"/>
      <c r="C6" s="11" t="s">
        <v>7</v>
      </c>
      <c r="D6" s="11" t="s">
        <v>8</v>
      </c>
      <c r="E6" s="11" t="s">
        <v>9</v>
      </c>
      <c r="F6" s="11" t="s">
        <v>10</v>
      </c>
      <c r="G6" s="12" t="s">
        <v>11</v>
      </c>
    </row>
    <row r="7" spans="1:7" ht="31.5">
      <c r="A7" s="8"/>
      <c r="B7" s="9"/>
      <c r="C7" s="13" t="s">
        <v>12</v>
      </c>
      <c r="D7" s="13" t="s">
        <v>13</v>
      </c>
      <c r="E7" s="13" t="s">
        <v>14</v>
      </c>
      <c r="F7" s="13" t="s">
        <v>15</v>
      </c>
      <c r="G7" s="12"/>
    </row>
    <row r="8" spans="1:7" s="14" customFormat="1" ht="37.5" customHeight="1">
      <c r="A8" s="16">
        <v>1</v>
      </c>
      <c r="B8" s="17" t="s">
        <v>21</v>
      </c>
      <c r="C8" s="18">
        <v>1227533</v>
      </c>
      <c r="D8" s="18">
        <v>22415</v>
      </c>
      <c r="E8" s="18">
        <v>917121</v>
      </c>
      <c r="F8" s="19">
        <f>(C8-D8)/E8</f>
        <v>1.3140229042841676</v>
      </c>
      <c r="G8" s="20" t="str">
        <f>IF(F8&gt;1,"yes","no")</f>
        <v>yes</v>
      </c>
    </row>
    <row r="9" spans="1:7" s="14" customFormat="1" ht="37.5" customHeight="1">
      <c r="A9" s="21">
        <v>2</v>
      </c>
      <c r="B9" s="22" t="s">
        <v>18</v>
      </c>
      <c r="C9" s="23">
        <v>607858</v>
      </c>
      <c r="D9" s="23">
        <v>262906</v>
      </c>
      <c r="E9" s="23">
        <v>181440</v>
      </c>
      <c r="F9" s="24">
        <f>(C9-D9)/E9</f>
        <v>1.901190476190476</v>
      </c>
      <c r="G9" s="25" t="str">
        <f>IF(F9&gt;1,"yes","no")</f>
        <v>yes</v>
      </c>
    </row>
    <row r="10" spans="1:7" s="14" customFormat="1" ht="37.5" customHeight="1">
      <c r="A10" s="21">
        <v>3</v>
      </c>
      <c r="B10" s="22" t="s">
        <v>16</v>
      </c>
      <c r="C10" s="23">
        <v>251247</v>
      </c>
      <c r="D10" s="23">
        <v>10968</v>
      </c>
      <c r="E10" s="23">
        <v>181440</v>
      </c>
      <c r="F10" s="24">
        <f>(C10-D10)/E10</f>
        <v>1.3242890211640213</v>
      </c>
      <c r="G10" s="25" t="str">
        <f>IF(F10&gt;1,"yes","no")</f>
        <v>yes</v>
      </c>
    </row>
    <row r="11" spans="1:7" s="14" customFormat="1" ht="37.5" customHeight="1">
      <c r="A11" s="21">
        <v>4</v>
      </c>
      <c r="B11" s="22" t="s">
        <v>19</v>
      </c>
      <c r="C11" s="23">
        <v>200516</v>
      </c>
      <c r="D11" s="23">
        <v>5242</v>
      </c>
      <c r="E11" s="23">
        <v>181440</v>
      </c>
      <c r="F11" s="24">
        <f>(C11-D11)/E11</f>
        <v>1.0762455908289241</v>
      </c>
      <c r="G11" s="25" t="str">
        <f>IF(F11&gt;1,"yes","no")</f>
        <v>yes</v>
      </c>
    </row>
    <row r="12" spans="1:7" s="14" customFormat="1" ht="37.5" customHeight="1">
      <c r="A12" s="21">
        <v>5</v>
      </c>
      <c r="B12" s="22" t="s">
        <v>20</v>
      </c>
      <c r="C12" s="23">
        <v>198535</v>
      </c>
      <c r="D12" s="23">
        <v>4982</v>
      </c>
      <c r="E12" s="23">
        <v>181440</v>
      </c>
      <c r="F12" s="24">
        <f>(C12-D12)/E12</f>
        <v>1.0667603615520282</v>
      </c>
      <c r="G12" s="25" t="str">
        <f>IF(F12&gt;1,"yes","no")</f>
        <v>yes</v>
      </c>
    </row>
    <row r="13" spans="1:7" ht="37.5" customHeight="1">
      <c r="A13" s="26">
        <v>6</v>
      </c>
      <c r="B13" s="27" t="s">
        <v>17</v>
      </c>
      <c r="C13" s="28">
        <v>193569</v>
      </c>
      <c r="D13" s="28">
        <v>8541</v>
      </c>
      <c r="E13" s="28">
        <v>181440</v>
      </c>
      <c r="F13" s="29">
        <f>(C13-D13)/E13</f>
        <v>1.0197751322751323</v>
      </c>
      <c r="G13" s="30" t="str">
        <f>IF(F13&gt;1,"yes","no")</f>
        <v>yes</v>
      </c>
    </row>
  </sheetData>
  <sheetProtection/>
  <mergeCells count="7">
    <mergeCell ref="G6:G7"/>
    <mergeCell ref="A1:G1"/>
    <mergeCell ref="A2:G2"/>
    <mergeCell ref="A3:G3"/>
    <mergeCell ref="A5:A7"/>
    <mergeCell ref="B5:B7"/>
    <mergeCell ref="C5:F5"/>
  </mergeCells>
  <printOptions/>
  <pageMargins left="0.71" right="0.28" top="0.1968503937007874" bottom="0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Serikbayeva.A</dc:creator>
  <cp:keywords/>
  <dc:description/>
  <cp:lastModifiedBy>Алуа Таженова</cp:lastModifiedBy>
  <dcterms:created xsi:type="dcterms:W3CDTF">2009-01-29T08:52:20Z</dcterms:created>
  <dcterms:modified xsi:type="dcterms:W3CDTF">2019-06-04T05:53:15Z</dcterms:modified>
  <cp:category/>
  <cp:version/>
  <cp:contentType/>
  <cp:contentStatus/>
</cp:coreProperties>
</file>